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2970" windowWidth="29040" windowHeight="11760"/>
  </bookViews>
  <sheets>
    <sheet name="Proc H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48" i="1"/>
  <c r="H49" i="1"/>
  <c r="H50" i="1"/>
  <c r="H52" i="1"/>
  <c r="H53" i="1"/>
  <c r="H54" i="1"/>
  <c r="H55" i="1"/>
  <c r="C52" i="1"/>
  <c r="D52" i="1" s="1"/>
  <c r="C51" i="1"/>
  <c r="D51" i="1" s="1"/>
  <c r="C50" i="1"/>
  <c r="D50" i="1" s="1"/>
  <c r="C49" i="1"/>
  <c r="D49" i="1" s="1"/>
  <c r="D48" i="1"/>
  <c r="C48" i="1"/>
  <c r="F81" i="1"/>
  <c r="H136" i="1"/>
  <c r="F136" i="1"/>
  <c r="H135" i="1"/>
  <c r="F135" i="1"/>
  <c r="H131" i="1"/>
  <c r="F131" i="1"/>
  <c r="H130" i="1"/>
  <c r="F130" i="1"/>
  <c r="H91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6" i="1"/>
  <c r="H57" i="1"/>
  <c r="H58" i="1"/>
  <c r="H59" i="1"/>
  <c r="H32" i="1"/>
  <c r="H6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9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8" i="1"/>
  <c r="H109" i="1"/>
  <c r="H110" i="1"/>
  <c r="H111" i="1"/>
  <c r="H112" i="1"/>
  <c r="H113" i="1"/>
  <c r="H117" i="1"/>
  <c r="H118" i="1"/>
  <c r="H119" i="1"/>
  <c r="H120" i="1"/>
  <c r="H121" i="1"/>
  <c r="H125" i="1"/>
  <c r="H126" i="1"/>
  <c r="H137" i="1"/>
  <c r="H138" i="1"/>
  <c r="H139" i="1"/>
  <c r="H140" i="1"/>
  <c r="H141" i="1"/>
  <c r="H142" i="1"/>
  <c r="H5" i="1"/>
  <c r="F29" i="1"/>
  <c r="F5" i="1"/>
  <c r="F6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8" i="1"/>
  <c r="F109" i="1"/>
  <c r="F110" i="1"/>
  <c r="F111" i="1"/>
  <c r="F112" i="1"/>
  <c r="F113" i="1"/>
  <c r="F117" i="1"/>
  <c r="F118" i="1"/>
  <c r="F119" i="1"/>
  <c r="F120" i="1"/>
  <c r="F121" i="1"/>
  <c r="F125" i="1"/>
  <c r="F126" i="1"/>
  <c r="F137" i="1"/>
  <c r="F138" i="1"/>
  <c r="F139" i="1"/>
  <c r="F140" i="1"/>
  <c r="F141" i="1"/>
  <c r="F142" i="1"/>
</calcChain>
</file>

<file path=xl/sharedStrings.xml><?xml version="1.0" encoding="utf-8"?>
<sst xmlns="http://schemas.openxmlformats.org/spreadsheetml/2006/main" count="165" uniqueCount="115">
  <si>
    <t>VALOR</t>
  </si>
  <si>
    <t xml:space="preserve">PLANTÃO TECNICO DE RADIOLOGIA – 04 HRS </t>
  </si>
  <si>
    <t>PROCEDIMENTOS MÉDICOS AMBULATORIAIS E HOSPITALARES EM URGÊNCIA E EMERGÊNCIA</t>
  </si>
  <si>
    <t>CONSULTA MÉDICA ESPECIALIZADA EM HORÁRIOS DIFERENCIADOS/ HOSPITALAR</t>
  </si>
  <si>
    <t>CONSULTA OFTALMOLOGISTA ACOMPANHADAS DE EXAMES/PROCEDIMENTOS COMPLEMENTARES, ATENDIDOS EM HORÁRIOS DIFERENCIADOS/ HOSPITALAR.</t>
  </si>
  <si>
    <t>PROCEDIMENTOS / DIAGNOSTICO SAÚDE DO HOMEM/ MULHER</t>
  </si>
  <si>
    <t>PUNÇÃO DE MAMA C/ AGULHA GROSSA / CORE BIOPSY ORIENTADA POR LTRASSONOGRAFIA+ANATOMOPATOLÓGICO (ÚTERO E MAMA)</t>
  </si>
  <si>
    <t>COLPOSCOPIA COM RETIRADA DE MATERIAL PARA CAUTERIZAÇÃO</t>
  </si>
  <si>
    <t>CAF CIRURGIA DE ALTA FREQÜÊNCIA (CUTINIZAÇÃO C/ ANATOMO)</t>
  </si>
  <si>
    <t>BIOPSIA DE PRÓSTATA GUIADA POR ULTRASSOM (COM ANATOMOPATOLÓGICO)</t>
  </si>
  <si>
    <t>EXCERESE DE NÓDULO DE MAMA COM ANATOMO</t>
  </si>
  <si>
    <t>PUNÇÃO ASPIRATIVA DE AGULHA GROSSA TIREÓIDE (COM CITOLOGIA)</t>
  </si>
  <si>
    <t>PUNÇÃO DE AGULHA FINA (PAAF) TIREÓIDE (COM CITOLOGIA)</t>
  </si>
  <si>
    <t>PUNÇÃO ASPIRATIVA COM AGULHA FINA (MAMA, E OUTROS)</t>
  </si>
  <si>
    <t>CAUTERIZAÇÃO GINECOLÓGICA (COLO, UTERO, PAREDE VAGINAL, E VAGINA EXTERNA)</t>
  </si>
  <si>
    <t>PLANTÃO MEDICO HOSPITALAR – EXCLUSIVO CIRURGICO EM HPP</t>
  </si>
  <si>
    <t>PLANTÃO MÉDICO EM CIRURGIA GERAL – 12 HORAS</t>
  </si>
  <si>
    <t>PLANTÃO GASTROENTEROLOGISTA – 12 HORAS</t>
  </si>
  <si>
    <t>PLANTÃO OTORRINOLARINGOLOGIA – 12 HORAS</t>
  </si>
  <si>
    <t>PLANTÃO MEDICO EM GINECOLOGIA -12 HORAS</t>
  </si>
  <si>
    <t>PLANTÃO MEDICO EM OBSTETRICIA -12 HORAS</t>
  </si>
  <si>
    <t>PLANTÃO MÉDICO VASCULAR – 12 HORAS</t>
  </si>
  <si>
    <t>PLANTÃO MÉDICO UROLOGIA - 12 HORAS</t>
  </si>
  <si>
    <t>PLANTÃO MÉDICO ORTOPEDIA - 12 HORAS</t>
  </si>
  <si>
    <t>PLANTÃO MÉDICO PEDIATRIA - 12 HORAS</t>
  </si>
  <si>
    <t>PLANTÃO MÉDICO EM ANESTESIOLOGIA -12 HORAS</t>
  </si>
  <si>
    <t>PROCEDIMENTO</t>
  </si>
  <si>
    <t xml:space="preserve">Valor SIGTAP </t>
  </si>
  <si>
    <t>Complemento 150%</t>
  </si>
  <si>
    <t>Valor Total</t>
  </si>
  <si>
    <t>TRATAMENTO CIRURGICO DE GRAVIDEZ ECTOPICA</t>
  </si>
  <si>
    <t>POSTECTOMIA</t>
  </si>
  <si>
    <t>PLÁSTICA DE FREIO BÁLANO PREPUCIAL</t>
  </si>
  <si>
    <t>POSPADIA POR ESTAGIO TRATAMENTO CIRURGICO</t>
  </si>
  <si>
    <t>EPISPADIA POR ETAPA</t>
  </si>
  <si>
    <t>ORQUIDOPEXIA UNILATERAL</t>
  </si>
  <si>
    <t>BIOPSIA DO FIGADO POR PUNÇÃO</t>
  </si>
  <si>
    <t>TRATAMENTO CIRURGICO DE SINDROME COMPRESSIVA EM TUNEL OSTEO-FIBROSO AO NIVEL DO CARPO</t>
  </si>
  <si>
    <t>ADENOIDECTOMIA</t>
  </si>
  <si>
    <t>AMIGDALECTOMIA</t>
  </si>
  <si>
    <t>TIMPANOPLASTIA (UNI / BILATERAL)</t>
  </si>
  <si>
    <t>SEPTOPLASTIA PARA CORREÇÃO DE DESVIO</t>
  </si>
  <si>
    <t>SEPTOPLASTIA REPARADORA NÂO ESTÉTICA</t>
  </si>
  <si>
    <t>TURBINECTOMIA</t>
  </si>
  <si>
    <t>CORRECAO CIRURGICA DE ESTRABISMO (ACIMA DE 2 MUSCULOS)</t>
  </si>
  <si>
    <t>CORRECAO CIRURGICA DO ESTRABISMO (ATE 2 MUSCULOS)</t>
  </si>
  <si>
    <t>TRATAMENTO CIRURGICO DE VARIZES (BILATERAL)</t>
  </si>
  <si>
    <t>FISTULECTOMIA / FISTULOTOMIA ANAL</t>
  </si>
  <si>
    <t>HEMORROIDECTOMIA</t>
  </si>
  <si>
    <t>COLECISTECTOMIA</t>
  </si>
  <si>
    <t>COLECISTECTOMIA VIDEOLAPAROSCOPICA</t>
  </si>
  <si>
    <t>HERNIOPLASTIA EPIGASTRICA</t>
  </si>
  <si>
    <t>HERNIOPLASTIA INCISIONAL</t>
  </si>
  <si>
    <t>HERNIOPLASTIA INGUINAL (BILATERAL)</t>
  </si>
  <si>
    <t>HERNIOPLASTIA INGUINAL / CRURAL (UNILATERAL)</t>
  </si>
  <si>
    <t>HERNIOPLASTIA RECIDIVANTE</t>
  </si>
  <si>
    <t>REPARO DE ROTURA DO MANGUITO ROTADOR (INCLUI PROCEDIMENTOS DESCOMPRESSIVOS)</t>
  </si>
  <si>
    <t>TENOSINOVECTOMIA EM MEMBRO SUPERIOR</t>
  </si>
  <si>
    <t>TRATAMENTO CIRÚRGICO DE DEDO EM GATILHO</t>
  </si>
  <si>
    <t>ARTROPLASTIA TOTAL PRIMARIA DO QUADRIL NÃO CIMENTADA / HÍBRIDA</t>
  </si>
  <si>
    <t>ARTROPLASTIA TOTAL PRIMARIA DO JOELHO</t>
  </si>
  <si>
    <t>RECONSTRUCAO LIGAMENTAR INTRA-ARTICULAR DO JOELHO (CRUZADO ANTERIOR)</t>
  </si>
  <si>
    <t>TRATAMENTO CIRÚRGICO DE HALUX VALGUS C/ OSTEOTOMIA DO PRIMEIRO OSSO METATARSIANO</t>
  </si>
  <si>
    <t>TRATAMENTO CIRÚRGICO DE ROTURA DO MENISCO COM MENISCECTOMIA PARCIAL / TOTAL</t>
  </si>
  <si>
    <t>RESSECÇÃO DE CISTO SINOVIAL</t>
  </si>
  <si>
    <t>NEFRECTOMIA PARCIAL</t>
  </si>
  <si>
    <t>NEFRECTOMIA TOTAL</t>
  </si>
  <si>
    <t>NEFROSTOMIA C/ OU S/ DRENAGEM</t>
  </si>
  <si>
    <t>NEFROSTOMIA PERCUTANEA</t>
  </si>
  <si>
    <t>RESSECCAO ENDOSCOPICA DE PROSTATA</t>
  </si>
  <si>
    <t>VASECTOMIA</t>
  </si>
  <si>
    <t>CERCLAGEM DE COLO DO UTERO</t>
  </si>
  <si>
    <t>HISTERECTOMIA (POR VIA VAGINAL)</t>
  </si>
  <si>
    <t>HISTERECTOMIA C/ ANEXECTOMIA (UNI / BILATERAL)</t>
  </si>
  <si>
    <t>HISTERECTOMIA SUBTOTAL</t>
  </si>
  <si>
    <t>HISTERECTOMIA TOTAL</t>
  </si>
  <si>
    <t>HISTERECTOMIA VIDEOLAPAROSCOPICA</t>
  </si>
  <si>
    <t>LAQUEADURA TUBARIA</t>
  </si>
  <si>
    <t>FACOEMULSIFICACAO C/ IMPLANTE DE LENTE INTRA-OCULAR RIGIDA</t>
  </si>
  <si>
    <t>FACOEMULSIFICACAO C/ IMPLANTE DE LENTE INTRA-OCULAR DOBRAVEL</t>
  </si>
  <si>
    <t>(Profissional)</t>
  </si>
  <si>
    <t> HERNIOPLASTIA INCISIONAL</t>
  </si>
  <si>
    <t> HERNIOPLASTIA INGUINAL (BILATERAL)</t>
  </si>
  <si>
    <t> HERNIOPLASTIA RECIDIVANTE</t>
  </si>
  <si>
    <t>HERNIOPLASTIA UMBILICAL</t>
  </si>
  <si>
    <t>TRATAMENTO CIRÚRGICO DE VARIZES (UNILATERAL)</t>
  </si>
  <si>
    <t>TRATAMENTO ESCLEROSANTE NÃO ESTÉTICO DE VARIZES DOS MEMBROS INFERIORES (UNILATERAL)</t>
  </si>
  <si>
    <t>AMPUTAÇÃO/DESARTICULAÇÃO (DEDO ATÉ O PÉ, TRANSTIBIAL, TRANSFEMURAL)</t>
  </si>
  <si>
    <t>DEBRIDAMENTO DE ULCERA/DE TECIDOS DESVITALIZADOS</t>
  </si>
  <si>
    <t>NEFROLITOTOMIA PERCUTANEA</t>
  </si>
  <si>
    <t>INSTALAÇÃO E RETIRADA ENDOSCOPICA DE CATETER DUPLO J</t>
  </si>
  <si>
    <t>HISTÓRICO 2022</t>
  </si>
  <si>
    <t>QUANT. MÁXIMA
PROJEÇÃO</t>
  </si>
  <si>
    <t>PROPOSTA QUANTIDADE</t>
  </si>
  <si>
    <t>SERVIÇO - CIRURGIAS ELETIVAS</t>
  </si>
  <si>
    <t>Especialidade cirúrgica: CIRURGIA GERAL</t>
  </si>
  <si>
    <t>Especialidade cirúrgica: OTORRINOLARINGOLOGIA</t>
  </si>
  <si>
    <t>Especialidade cirúrgica: VASCULAR</t>
  </si>
  <si>
    <t>OUTROS - PLANTÃO</t>
  </si>
  <si>
    <t>ESPECIALIDADE UROLOGIA</t>
  </si>
  <si>
    <t>ESPECIALIDADE GASTROENTEROLOGIA</t>
  </si>
  <si>
    <t>COLANGIOPANCREATOGRAFIA ENDOSCÓPICA RETROGRADA</t>
  </si>
  <si>
    <t>PROCEDIMENTOS CIRURGICOS EM ORTOPEDIA</t>
  </si>
  <si>
    <t>MANGUITO ROTADOR - COM A INCLUSÃO DE HONORÁRIOS MÉDICOS, PROFISSIONAL AUXILIAR, MATERIAIS, ANESTESISTA E INTERNAMENTO HOSPITALAR.</t>
  </si>
  <si>
    <t>SÍNDROME DO TÚNEL DE CARPO - COM A INCLUSÃO DE HONORÁRIOS
MÉDICOS, PROFISSIONAL AUXILIAR, MATERIAIS, ANESTESISTA E INTERNAMENTO HOSPITALAR.</t>
  </si>
  <si>
    <t>Valor</t>
  </si>
  <si>
    <t>TENOSSINOVECTOMIA - COM A INCLUSÃO DE HONORÁRIOS MÉDICOS, PROFISSIONAL AUXILIAR, MATERIAIS, ANESTESISTA E INTERNAMENTO HOSPITALAR.</t>
  </si>
  <si>
    <t>RETIRADA DE CISTO E TUMORES DE PARTES MOLES - COM A INCLUSÃO DE HONORÁRIOS MÉDICOS, PROFISSIONAL AUXILIAR, MATERIAIS, ANESTESISTA E INTERNAMENTO HOSPITALAR.</t>
  </si>
  <si>
    <t>NEUROMA DE MORTON - COM A INCLUSÃO DE HONORÁRIOS MÉDICOS, PROFISSIONAL AUXILIAR, MATERIAIS, ANESTESISTA E INTERNAMENTO HOSPITALAR.</t>
  </si>
  <si>
    <t>RETIRADA DE SÍNTESE E DEBRIDAMENTO - COM A INCLUSÃO DE HONORÁRIOS MÉDICOS, PROFISSIONAL AUXILIAR, MATERIAIS, ANESTESISTA E INTERNAMENTO HOSPITALAR.</t>
  </si>
  <si>
    <t>DEDO EM GATILHO - COM A INCLUSÃO DE HONORÁRIOS MÉDICOS, PROFISSIONAL AUXILIAR, MATERIAIS, ANESTESISTA E INTERNAMENTO HOSPITALAR.</t>
  </si>
  <si>
    <t>DEDO EM MARTELO - COM A INCLUSÃO DE HONORÁRIOS MÉDICOS, PROFISSIONAL AUXILIAR, MATERIAIS, ANESTESISTA E INTERNAMENTO HOSPITALAR.</t>
  </si>
  <si>
    <t>COLANGIOPANCREATOGRAFIA ENDOSCÓPICA RETROGRADA COM LITROTRIPTOR</t>
  </si>
  <si>
    <t>VALOR DA PROPOSTA
(ESTIMATIVA)</t>
  </si>
  <si>
    <t>DEBRIDAMENTO DE ÚLCERA/DE TECIDOS DESVITALIZADOS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</si>
</sst>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16293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16293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readingOrder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readingOrder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8" fontId="2" fillId="6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8" fontId="2" fillId="6" borderId="3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8" fontId="2" fillId="6" borderId="4" xfId="0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>
      <alignment horizontal="center" vertical="center" wrapText="1"/>
    </xf>
    <xf numFmtId="8" fontId="7" fillId="8" borderId="9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8" fontId="7" fillId="8" borderId="12" xfId="0" applyNumberFormat="1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8" fontId="7" fillId="8" borderId="15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8" borderId="14" xfId="0" applyFont="1" applyFill="1" applyBorder="1" applyAlignment="1">
      <alignment horizontal="right" vertical="center" wrapText="1"/>
    </xf>
    <xf numFmtId="0" fontId="7" fillId="8" borderId="14" xfId="0" applyFont="1" applyFill="1" applyBorder="1" applyAlignment="1">
      <alignment horizontal="right" vertical="center" wrapText="1"/>
    </xf>
    <xf numFmtId="8" fontId="2" fillId="0" borderId="3" xfId="0" applyNumberFormat="1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/>
    </xf>
    <xf numFmtId="8" fontId="2" fillId="0" borderId="2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/>
    </xf>
    <xf numFmtId="8" fontId="2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/>
    </xf>
    <xf numFmtId="8" fontId="1" fillId="0" borderId="2" xfId="0" applyNumberFormat="1" applyFont="1" applyBorder="1" applyAlignment="1">
      <alignment horizontal="right" vertical="center" wrapText="1"/>
    </xf>
    <xf numFmtId="8" fontId="1" fillId="2" borderId="3" xfId="0" applyNumberFormat="1" applyFont="1" applyFill="1" applyBorder="1" applyAlignment="1">
      <alignment horizontal="right" vertical="center" wrapText="1"/>
    </xf>
    <xf numFmtId="8" fontId="1" fillId="2" borderId="1" xfId="0" applyNumberFormat="1" applyFont="1" applyFill="1" applyBorder="1" applyAlignment="1">
      <alignment horizontal="right" vertical="center" wrapText="1"/>
    </xf>
    <xf numFmtId="8" fontId="1" fillId="2" borderId="2" xfId="0" applyNumberFormat="1" applyFont="1" applyFill="1" applyBorder="1" applyAlignment="1">
      <alignment horizontal="righ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/>
    </xf>
    <xf numFmtId="0" fontId="8" fillId="8" borderId="11" xfId="0" applyFont="1" applyFill="1" applyBorder="1" applyAlignment="1">
      <alignment horizontal="right" vertical="center" wrapText="1"/>
    </xf>
    <xf numFmtId="44" fontId="2" fillId="0" borderId="3" xfId="1" applyFont="1" applyBorder="1" applyAlignment="1">
      <alignment horizontal="right" vertical="center" wrapText="1"/>
    </xf>
    <xf numFmtId="44" fontId="1" fillId="0" borderId="3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44" fontId="1" fillId="0" borderId="1" xfId="1" applyFont="1" applyBorder="1" applyAlignment="1">
      <alignment horizontal="right" vertical="center" wrapText="1"/>
    </xf>
    <xf numFmtId="44" fontId="1" fillId="0" borderId="1" xfId="1" applyFont="1" applyFill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44" fontId="2" fillId="0" borderId="2" xfId="1" applyFont="1" applyBorder="1" applyAlignment="1">
      <alignment horizontal="right" vertical="center" wrapText="1"/>
    </xf>
    <xf numFmtId="0" fontId="8" fillId="8" borderId="0" xfId="0" applyFont="1" applyFill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7" fillId="8" borderId="0" xfId="0" applyFont="1" applyFill="1" applyAlignment="1">
      <alignment horizontal="right" vertical="center" wrapText="1"/>
    </xf>
    <xf numFmtId="0" fontId="7" fillId="8" borderId="11" xfId="0" applyFont="1" applyFill="1" applyBorder="1" applyAlignment="1">
      <alignment horizontal="right" vertical="center" wrapText="1"/>
    </xf>
    <xf numFmtId="44" fontId="2" fillId="0" borderId="1" xfId="1" applyFont="1" applyBorder="1" applyAlignment="1">
      <alignment horizontal="right"/>
    </xf>
    <xf numFmtId="0" fontId="0" fillId="0" borderId="0" xfId="0" applyAlignment="1">
      <alignment horizontal="right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right" vertical="center" wrapText="1"/>
    </xf>
    <xf numFmtId="0" fontId="8" fillId="8" borderId="11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38100</xdr:rowOff>
    </xdr:from>
    <xdr:to>
      <xdr:col>0</xdr:col>
      <xdr:colOff>2301240</xdr:colOff>
      <xdr:row>0</xdr:row>
      <xdr:rowOff>892111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0</xdr:col>
      <xdr:colOff>2339340</xdr:colOff>
      <xdr:row>0</xdr:row>
      <xdr:rowOff>38100</xdr:rowOff>
    </xdr:from>
    <xdr:ext cx="2478948" cy="48372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4463F421-9540-C8AB-DB0B-15575E9040D8}"/>
            </a:ext>
          </a:extLst>
        </xdr:cNvPr>
        <xdr:cNvSpPr txBox="1"/>
      </xdr:nvSpPr>
      <xdr:spPr>
        <a:xfrm>
          <a:off x="2339340" y="38100"/>
          <a:ext cx="2478948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CREDENCIAMENTO - 2024</a:t>
          </a:r>
          <a:endParaRPr lang="pt-BR" sz="1100" b="1" baseline="0"/>
        </a:p>
        <a:p>
          <a:r>
            <a:rPr lang="pt-BR" sz="1400" b="1"/>
            <a:t>PROCEDIMENTOS</a:t>
          </a:r>
          <a:r>
            <a:rPr lang="pt-BR" sz="1400" b="1" baseline="0"/>
            <a:t> HOSPITALAR</a:t>
          </a:r>
          <a:endParaRPr lang="pt-BR" sz="1400" b="1"/>
        </a:p>
      </xdr:txBody>
    </xdr:sp>
    <xdr:clientData/>
  </xdr:oneCellAnchor>
  <xdr:oneCellAnchor>
    <xdr:from>
      <xdr:col>0</xdr:col>
      <xdr:colOff>2000249</xdr:colOff>
      <xdr:row>0</xdr:row>
      <xdr:rowOff>533400</xdr:rowOff>
    </xdr:from>
    <xdr:ext cx="6254115" cy="28020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269C26E-F71D-4040-954E-8EF952BF1335}"/>
            </a:ext>
          </a:extLst>
        </xdr:cNvPr>
        <xdr:cNvSpPr txBox="1"/>
      </xdr:nvSpPr>
      <xdr:spPr>
        <a:xfrm>
          <a:off x="2000249" y="533400"/>
          <a:ext cx="6254115" cy="2802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pt-BR" sz="1200" b="1">
              <a:solidFill>
                <a:srgbClr val="C00000"/>
              </a:solidFill>
            </a:rPr>
            <a:t>Orientação</a:t>
          </a:r>
          <a:r>
            <a:rPr lang="pt-BR" sz="1200" b="1" baseline="0">
              <a:solidFill>
                <a:srgbClr val="C00000"/>
              </a:solidFill>
            </a:rPr>
            <a:t>: Preencher somente a coluna destacada em amarelo com a quantidade prevista</a:t>
          </a:r>
          <a:endParaRPr lang="pt-BR" sz="1600" b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zoomScaleNormal="100" workbookViewId="0">
      <pane ySplit="3" topLeftCell="A43" activePane="bottomLeft" state="frozen"/>
      <selection pane="bottomLeft" activeCell="D50" sqref="D50"/>
    </sheetView>
  </sheetViews>
  <sheetFormatPr defaultColWidth="0" defaultRowHeight="0" customHeight="1" zeroHeight="1" x14ac:dyDescent="0.25"/>
  <cols>
    <col min="1" max="1" width="57.28515625" customWidth="1"/>
    <col min="2" max="2" width="12.42578125" style="79" bestFit="1" customWidth="1"/>
    <col min="3" max="3" width="12.28515625" style="79" bestFit="1" customWidth="1"/>
    <col min="4" max="4" width="11.28515625" style="79" bestFit="1" customWidth="1"/>
    <col min="5" max="5" width="7.7109375" hidden="1" customWidth="1"/>
    <col min="6" max="6" width="14.140625" hidden="1" customWidth="1"/>
    <col min="7" max="7" width="14.28515625" style="4" customWidth="1"/>
    <col min="8" max="8" width="13.7109375" style="4" customWidth="1"/>
    <col min="9" max="9" width="4.7109375" customWidth="1"/>
    <col min="10" max="16384" width="48.7109375" hidden="1"/>
  </cols>
  <sheetData>
    <row r="1" spans="1:8" s="1" customFormat="1" ht="73.150000000000006" customHeight="1" x14ac:dyDescent="0.3">
      <c r="A1" s="89"/>
      <c r="B1" s="89"/>
      <c r="C1" s="89"/>
      <c r="D1" s="89"/>
      <c r="E1" s="89"/>
      <c r="F1" s="89"/>
      <c r="G1" s="89"/>
      <c r="H1" s="89"/>
    </row>
    <row r="2" spans="1:8" s="1" customFormat="1" ht="13.9" customHeight="1" x14ac:dyDescent="0.25">
      <c r="A2" s="84"/>
      <c r="B2" s="84"/>
      <c r="C2" s="84"/>
      <c r="D2" s="84"/>
      <c r="E2" s="5"/>
      <c r="F2" s="84" t="s">
        <v>92</v>
      </c>
      <c r="G2" s="84" t="s">
        <v>93</v>
      </c>
      <c r="H2" s="84" t="s">
        <v>113</v>
      </c>
    </row>
    <row r="3" spans="1:8" s="1" customFormat="1" ht="25.15" customHeight="1" thickBot="1" x14ac:dyDescent="0.3">
      <c r="A3" s="85"/>
      <c r="B3" s="85"/>
      <c r="C3" s="85"/>
      <c r="D3" s="85"/>
      <c r="E3" s="25" t="s">
        <v>91</v>
      </c>
      <c r="F3" s="85"/>
      <c r="G3" s="85"/>
      <c r="H3" s="85"/>
    </row>
    <row r="4" spans="1:8" s="2" customFormat="1" ht="13.9" customHeight="1" thickBot="1" x14ac:dyDescent="0.25">
      <c r="A4" s="80" t="s">
        <v>2</v>
      </c>
      <c r="B4" s="81"/>
      <c r="C4" s="48" t="s">
        <v>0</v>
      </c>
      <c r="D4" s="49"/>
      <c r="E4" s="36"/>
      <c r="F4" s="36"/>
      <c r="G4" s="36"/>
      <c r="H4" s="37"/>
    </row>
    <row r="5" spans="1:8" s="2" customFormat="1" ht="25.15" customHeight="1" x14ac:dyDescent="0.2">
      <c r="A5" s="92" t="s">
        <v>3</v>
      </c>
      <c r="B5" s="92"/>
      <c r="C5" s="50">
        <v>100</v>
      </c>
      <c r="D5" s="51"/>
      <c r="E5" s="20"/>
      <c r="F5" s="21">
        <f t="shared" ref="F5:F35" si="0">E5*3</f>
        <v>0</v>
      </c>
      <c r="G5" s="38"/>
      <c r="H5" s="22">
        <f>G5*C5</f>
        <v>0</v>
      </c>
    </row>
    <row r="6" spans="1:8" s="2" customFormat="1" ht="25.15" customHeight="1" thickBot="1" x14ac:dyDescent="0.25">
      <c r="A6" s="82" t="s">
        <v>4</v>
      </c>
      <c r="B6" s="82"/>
      <c r="C6" s="52">
        <v>100</v>
      </c>
      <c r="D6" s="53"/>
      <c r="E6" s="16"/>
      <c r="F6" s="17">
        <f t="shared" si="0"/>
        <v>0</v>
      </c>
      <c r="G6" s="39"/>
      <c r="H6" s="18">
        <f t="shared" ref="H6:H29" si="1">G6*C6</f>
        <v>0</v>
      </c>
    </row>
    <row r="7" spans="1:8" s="2" customFormat="1" ht="13.9" customHeight="1" thickBot="1" x14ac:dyDescent="0.25">
      <c r="A7" s="80" t="s">
        <v>5</v>
      </c>
      <c r="B7" s="81"/>
      <c r="C7" s="48" t="s">
        <v>0</v>
      </c>
      <c r="D7" s="49"/>
      <c r="E7" s="36"/>
      <c r="F7" s="36"/>
      <c r="G7" s="40"/>
      <c r="H7" s="37"/>
    </row>
    <row r="8" spans="1:8" s="2" customFormat="1" ht="25.15" customHeight="1" x14ac:dyDescent="0.2">
      <c r="A8" s="83" t="s">
        <v>6</v>
      </c>
      <c r="B8" s="83"/>
      <c r="C8" s="50">
        <v>400</v>
      </c>
      <c r="D8" s="51"/>
      <c r="E8" s="20"/>
      <c r="F8" s="21">
        <f t="shared" si="0"/>
        <v>0</v>
      </c>
      <c r="G8" s="38"/>
      <c r="H8" s="22">
        <f t="shared" si="1"/>
        <v>0</v>
      </c>
    </row>
    <row r="9" spans="1:8" s="2" customFormat="1" ht="12.75" x14ac:dyDescent="0.2">
      <c r="A9" s="87" t="s">
        <v>7</v>
      </c>
      <c r="B9" s="87"/>
      <c r="C9" s="54">
        <v>300</v>
      </c>
      <c r="D9" s="55"/>
      <c r="E9" s="6"/>
      <c r="F9" s="7">
        <f t="shared" si="0"/>
        <v>0</v>
      </c>
      <c r="G9" s="41"/>
      <c r="H9" s="8">
        <f t="shared" si="1"/>
        <v>0</v>
      </c>
    </row>
    <row r="10" spans="1:8" s="2" customFormat="1" ht="12.75" x14ac:dyDescent="0.2">
      <c r="A10" s="87" t="s">
        <v>8</v>
      </c>
      <c r="B10" s="87"/>
      <c r="C10" s="54">
        <v>420</v>
      </c>
      <c r="D10" s="55"/>
      <c r="E10" s="6"/>
      <c r="F10" s="7">
        <f t="shared" si="0"/>
        <v>0</v>
      </c>
      <c r="G10" s="41"/>
      <c r="H10" s="8">
        <f t="shared" si="1"/>
        <v>0</v>
      </c>
    </row>
    <row r="11" spans="1:8" s="2" customFormat="1" ht="12.75" x14ac:dyDescent="0.2">
      <c r="A11" s="87" t="s">
        <v>9</v>
      </c>
      <c r="B11" s="87"/>
      <c r="C11" s="54">
        <v>500</v>
      </c>
      <c r="D11" s="55"/>
      <c r="E11" s="6"/>
      <c r="F11" s="7">
        <f t="shared" si="0"/>
        <v>0</v>
      </c>
      <c r="G11" s="41"/>
      <c r="H11" s="8">
        <f t="shared" si="1"/>
        <v>0</v>
      </c>
    </row>
    <row r="12" spans="1:8" s="2" customFormat="1" ht="12.75" x14ac:dyDescent="0.2">
      <c r="A12" s="87" t="s">
        <v>10</v>
      </c>
      <c r="B12" s="87"/>
      <c r="C12" s="54">
        <v>500</v>
      </c>
      <c r="D12" s="55"/>
      <c r="E12" s="6"/>
      <c r="F12" s="7">
        <f t="shared" si="0"/>
        <v>0</v>
      </c>
      <c r="G12" s="41"/>
      <c r="H12" s="8">
        <f t="shared" si="1"/>
        <v>0</v>
      </c>
    </row>
    <row r="13" spans="1:8" s="2" customFormat="1" ht="12.75" x14ac:dyDescent="0.2">
      <c r="A13" s="87" t="s">
        <v>11</v>
      </c>
      <c r="B13" s="87"/>
      <c r="C13" s="54">
        <v>500</v>
      </c>
      <c r="D13" s="55"/>
      <c r="E13" s="6"/>
      <c r="F13" s="7">
        <f t="shared" si="0"/>
        <v>0</v>
      </c>
      <c r="G13" s="41"/>
      <c r="H13" s="8">
        <f t="shared" si="1"/>
        <v>0</v>
      </c>
    </row>
    <row r="14" spans="1:8" s="2" customFormat="1" ht="12.75" x14ac:dyDescent="0.2">
      <c r="A14" s="87" t="s">
        <v>12</v>
      </c>
      <c r="B14" s="87"/>
      <c r="C14" s="54">
        <v>500</v>
      </c>
      <c r="D14" s="55"/>
      <c r="E14" s="6"/>
      <c r="F14" s="7">
        <f t="shared" si="0"/>
        <v>0</v>
      </c>
      <c r="G14" s="41"/>
      <c r="H14" s="8">
        <f t="shared" si="1"/>
        <v>0</v>
      </c>
    </row>
    <row r="15" spans="1:8" s="2" customFormat="1" ht="12.75" x14ac:dyDescent="0.2">
      <c r="A15" s="87" t="s">
        <v>13</v>
      </c>
      <c r="B15" s="87"/>
      <c r="C15" s="54">
        <v>500</v>
      </c>
      <c r="D15" s="55"/>
      <c r="E15" s="10">
        <v>974</v>
      </c>
      <c r="F15" s="7">
        <f t="shared" si="0"/>
        <v>2922</v>
      </c>
      <c r="G15" s="41"/>
      <c r="H15" s="8">
        <f t="shared" si="1"/>
        <v>0</v>
      </c>
    </row>
    <row r="16" spans="1:8" s="2" customFormat="1" ht="13.5" thickBot="1" x14ac:dyDescent="0.25">
      <c r="A16" s="88" t="s">
        <v>14</v>
      </c>
      <c r="B16" s="88"/>
      <c r="C16" s="56">
        <v>300</v>
      </c>
      <c r="D16" s="53"/>
      <c r="E16" s="16"/>
      <c r="F16" s="17">
        <f t="shared" si="0"/>
        <v>0</v>
      </c>
      <c r="G16" s="39"/>
      <c r="H16" s="18">
        <f t="shared" si="1"/>
        <v>0</v>
      </c>
    </row>
    <row r="17" spans="1:8" s="2" customFormat="1" ht="13.9" customHeight="1" thickBot="1" x14ac:dyDescent="0.25">
      <c r="A17" s="80" t="s">
        <v>15</v>
      </c>
      <c r="B17" s="81"/>
      <c r="C17" s="48" t="s">
        <v>0</v>
      </c>
      <c r="D17" s="49"/>
      <c r="E17" s="36"/>
      <c r="F17" s="36"/>
      <c r="G17" s="40"/>
      <c r="H17" s="37"/>
    </row>
    <row r="18" spans="1:8" s="2" customFormat="1" ht="12.75" x14ac:dyDescent="0.2">
      <c r="A18" s="86" t="s">
        <v>16</v>
      </c>
      <c r="B18" s="86"/>
      <c r="C18" s="57">
        <v>2250</v>
      </c>
      <c r="D18" s="51"/>
      <c r="E18" s="20"/>
      <c r="F18" s="21">
        <f t="shared" si="0"/>
        <v>0</v>
      </c>
      <c r="G18" s="38"/>
      <c r="H18" s="22">
        <f t="shared" si="1"/>
        <v>0</v>
      </c>
    </row>
    <row r="19" spans="1:8" s="2" customFormat="1" ht="12.75" x14ac:dyDescent="0.2">
      <c r="A19" s="94" t="s">
        <v>17</v>
      </c>
      <c r="B19" s="94"/>
      <c r="C19" s="58">
        <v>2250</v>
      </c>
      <c r="D19" s="55"/>
      <c r="E19" s="6"/>
      <c r="F19" s="7">
        <f t="shared" si="0"/>
        <v>0</v>
      </c>
      <c r="G19" s="41"/>
      <c r="H19" s="8">
        <f t="shared" si="1"/>
        <v>0</v>
      </c>
    </row>
    <row r="20" spans="1:8" s="2" customFormat="1" ht="12.75" x14ac:dyDescent="0.2">
      <c r="A20" s="94" t="s">
        <v>18</v>
      </c>
      <c r="B20" s="94"/>
      <c r="C20" s="58">
        <v>2250</v>
      </c>
      <c r="D20" s="55"/>
      <c r="E20" s="6"/>
      <c r="F20" s="7">
        <f t="shared" si="0"/>
        <v>0</v>
      </c>
      <c r="G20" s="41"/>
      <c r="H20" s="8">
        <f t="shared" si="1"/>
        <v>0</v>
      </c>
    </row>
    <row r="21" spans="1:8" s="2" customFormat="1" ht="12.75" x14ac:dyDescent="0.2">
      <c r="A21" s="94" t="s">
        <v>19</v>
      </c>
      <c r="B21" s="94"/>
      <c r="C21" s="58">
        <v>2250</v>
      </c>
      <c r="D21" s="55"/>
      <c r="E21" s="6"/>
      <c r="F21" s="7">
        <f t="shared" si="0"/>
        <v>0</v>
      </c>
      <c r="G21" s="41"/>
      <c r="H21" s="8">
        <f t="shared" si="1"/>
        <v>0</v>
      </c>
    </row>
    <row r="22" spans="1:8" s="2" customFormat="1" ht="12.75" x14ac:dyDescent="0.2">
      <c r="A22" s="94" t="s">
        <v>20</v>
      </c>
      <c r="B22" s="94"/>
      <c r="C22" s="58">
        <v>2250</v>
      </c>
      <c r="D22" s="55"/>
      <c r="E22" s="6"/>
      <c r="F22" s="7">
        <f t="shared" si="0"/>
        <v>0</v>
      </c>
      <c r="G22" s="41"/>
      <c r="H22" s="8">
        <f t="shared" si="1"/>
        <v>0</v>
      </c>
    </row>
    <row r="23" spans="1:8" s="2" customFormat="1" ht="12.75" x14ac:dyDescent="0.2">
      <c r="A23" s="94" t="s">
        <v>21</v>
      </c>
      <c r="B23" s="94"/>
      <c r="C23" s="58">
        <v>2250</v>
      </c>
      <c r="D23" s="55"/>
      <c r="E23" s="6"/>
      <c r="F23" s="7">
        <f t="shared" si="0"/>
        <v>0</v>
      </c>
      <c r="G23" s="41"/>
      <c r="H23" s="8">
        <f t="shared" si="1"/>
        <v>0</v>
      </c>
    </row>
    <row r="24" spans="1:8" s="2" customFormat="1" ht="12.75" x14ac:dyDescent="0.2">
      <c r="A24" s="94" t="s">
        <v>22</v>
      </c>
      <c r="B24" s="94"/>
      <c r="C24" s="58">
        <v>2250</v>
      </c>
      <c r="D24" s="55"/>
      <c r="E24" s="6"/>
      <c r="F24" s="7">
        <f t="shared" si="0"/>
        <v>0</v>
      </c>
      <c r="G24" s="41"/>
      <c r="H24" s="8">
        <f t="shared" si="1"/>
        <v>0</v>
      </c>
    </row>
    <row r="25" spans="1:8" s="2" customFormat="1" ht="12.75" x14ac:dyDescent="0.2">
      <c r="A25" s="94" t="s">
        <v>23</v>
      </c>
      <c r="B25" s="94"/>
      <c r="C25" s="58">
        <v>2250</v>
      </c>
      <c r="D25" s="55"/>
      <c r="E25" s="6"/>
      <c r="F25" s="7">
        <f t="shared" si="0"/>
        <v>0</v>
      </c>
      <c r="G25" s="41"/>
      <c r="H25" s="8">
        <f t="shared" si="1"/>
        <v>0</v>
      </c>
    </row>
    <row r="26" spans="1:8" s="2" customFormat="1" ht="12.75" x14ac:dyDescent="0.2">
      <c r="A26" s="94" t="s">
        <v>24</v>
      </c>
      <c r="B26" s="94"/>
      <c r="C26" s="58">
        <v>2250</v>
      </c>
      <c r="D26" s="55"/>
      <c r="E26" s="6"/>
      <c r="F26" s="7">
        <f t="shared" si="0"/>
        <v>0</v>
      </c>
      <c r="G26" s="41"/>
      <c r="H26" s="8">
        <f t="shared" si="1"/>
        <v>0</v>
      </c>
    </row>
    <row r="27" spans="1:8" s="2" customFormat="1" ht="13.5" thickBot="1" x14ac:dyDescent="0.25">
      <c r="A27" s="93" t="s">
        <v>25</v>
      </c>
      <c r="B27" s="93"/>
      <c r="C27" s="59">
        <v>1450</v>
      </c>
      <c r="D27" s="53"/>
      <c r="E27" s="16"/>
      <c r="F27" s="17">
        <f t="shared" si="0"/>
        <v>0</v>
      </c>
      <c r="G27" s="39"/>
      <c r="H27" s="18">
        <f t="shared" si="1"/>
        <v>0</v>
      </c>
    </row>
    <row r="28" spans="1:8" s="2" customFormat="1" ht="13.9" customHeight="1" thickBot="1" x14ac:dyDescent="0.25">
      <c r="A28" s="80" t="s">
        <v>98</v>
      </c>
      <c r="B28" s="81"/>
      <c r="C28" s="48" t="s">
        <v>0</v>
      </c>
      <c r="D28" s="49"/>
      <c r="E28" s="36"/>
      <c r="F28" s="36"/>
      <c r="G28" s="40"/>
      <c r="H28" s="37"/>
    </row>
    <row r="29" spans="1:8" s="2" customFormat="1" ht="13.5" thickBot="1" x14ac:dyDescent="0.25">
      <c r="A29" s="99" t="s">
        <v>1</v>
      </c>
      <c r="B29" s="99"/>
      <c r="C29" s="60">
        <v>128.54</v>
      </c>
      <c r="D29" s="61"/>
      <c r="E29" s="27"/>
      <c r="F29" s="28">
        <f>E29*3</f>
        <v>0</v>
      </c>
      <c r="G29" s="42"/>
      <c r="H29" s="29">
        <f t="shared" si="1"/>
        <v>0</v>
      </c>
    </row>
    <row r="30" spans="1:8" s="2" customFormat="1" ht="13.9" customHeight="1" x14ac:dyDescent="0.2">
      <c r="A30" s="90" t="s">
        <v>94</v>
      </c>
      <c r="B30" s="91"/>
      <c r="C30" s="91"/>
      <c r="D30" s="91"/>
      <c r="E30" s="30"/>
      <c r="F30" s="30"/>
      <c r="G30" s="43"/>
      <c r="H30" s="31"/>
    </row>
    <row r="31" spans="1:8" s="2" customFormat="1" ht="13.9" customHeight="1" thickBot="1" x14ac:dyDescent="0.35">
      <c r="A31" s="33" t="s">
        <v>26</v>
      </c>
      <c r="B31" s="62" t="s">
        <v>27</v>
      </c>
      <c r="C31" s="62" t="s">
        <v>28</v>
      </c>
      <c r="D31" s="62" t="s">
        <v>29</v>
      </c>
      <c r="E31" s="34"/>
      <c r="F31" s="34"/>
      <c r="G31" s="44"/>
      <c r="H31" s="35"/>
    </row>
    <row r="32" spans="1:8" s="2" customFormat="1" ht="13.9" x14ac:dyDescent="0.3">
      <c r="A32" s="26" t="s">
        <v>30</v>
      </c>
      <c r="B32" s="63">
        <v>459.18</v>
      </c>
      <c r="C32" s="64">
        <v>688.77</v>
      </c>
      <c r="D32" s="64">
        <v>1147.95</v>
      </c>
      <c r="E32" s="20"/>
      <c r="F32" s="21">
        <f t="shared" si="0"/>
        <v>0</v>
      </c>
      <c r="G32" s="38"/>
      <c r="H32" s="22">
        <f>G32*D32</f>
        <v>0</v>
      </c>
    </row>
    <row r="33" spans="1:8" s="2" customFormat="1" ht="13.9" x14ac:dyDescent="0.3">
      <c r="A33" s="11" t="s">
        <v>31</v>
      </c>
      <c r="B33" s="65">
        <v>219.12</v>
      </c>
      <c r="C33" s="66">
        <v>328.68</v>
      </c>
      <c r="D33" s="66">
        <v>547.79999999999995</v>
      </c>
      <c r="E33" s="6"/>
      <c r="F33" s="7">
        <f t="shared" si="0"/>
        <v>0</v>
      </c>
      <c r="G33" s="41"/>
      <c r="H33" s="8">
        <f t="shared" ref="H33:H85" si="2">G33*D33</f>
        <v>0</v>
      </c>
    </row>
    <row r="34" spans="1:8" s="2" customFormat="1" ht="12.75" x14ac:dyDescent="0.2">
      <c r="A34" s="11" t="s">
        <v>32</v>
      </c>
      <c r="B34" s="65">
        <v>34.1</v>
      </c>
      <c r="C34" s="66">
        <v>51.15</v>
      </c>
      <c r="D34" s="66">
        <v>85.25</v>
      </c>
      <c r="E34" s="6"/>
      <c r="F34" s="7">
        <f t="shared" si="0"/>
        <v>0</v>
      </c>
      <c r="G34" s="41"/>
      <c r="H34" s="8">
        <f t="shared" si="2"/>
        <v>0</v>
      </c>
    </row>
    <row r="35" spans="1:8" s="2" customFormat="1" ht="13.9" x14ac:dyDescent="0.3">
      <c r="A35" s="11" t="s">
        <v>33</v>
      </c>
      <c r="B35" s="65">
        <v>372.96</v>
      </c>
      <c r="C35" s="66">
        <v>559.44000000000005</v>
      </c>
      <c r="D35" s="66">
        <v>932.4</v>
      </c>
      <c r="E35" s="6"/>
      <c r="F35" s="7">
        <f t="shared" si="0"/>
        <v>0</v>
      </c>
      <c r="G35" s="41"/>
      <c r="H35" s="8">
        <f t="shared" si="2"/>
        <v>0</v>
      </c>
    </row>
    <row r="36" spans="1:8" s="2" customFormat="1" ht="13.9" x14ac:dyDescent="0.3">
      <c r="A36" s="11" t="s">
        <v>34</v>
      </c>
      <c r="B36" s="65">
        <v>388.21</v>
      </c>
      <c r="C36" s="66">
        <v>582.32000000000005</v>
      </c>
      <c r="D36" s="66">
        <v>970.53</v>
      </c>
      <c r="E36" s="6"/>
      <c r="F36" s="7">
        <f t="shared" ref="F36:F69" si="3">E36*3</f>
        <v>0</v>
      </c>
      <c r="G36" s="41"/>
      <c r="H36" s="8">
        <f t="shared" si="2"/>
        <v>0</v>
      </c>
    </row>
    <row r="37" spans="1:8" s="2" customFormat="1" ht="13.9" x14ac:dyDescent="0.3">
      <c r="A37" s="11" t="s">
        <v>35</v>
      </c>
      <c r="B37" s="65">
        <v>360.07</v>
      </c>
      <c r="C37" s="66">
        <v>540.11</v>
      </c>
      <c r="D37" s="66">
        <v>900.18</v>
      </c>
      <c r="E37" s="6"/>
      <c r="F37" s="7">
        <f t="shared" si="3"/>
        <v>0</v>
      </c>
      <c r="G37" s="41"/>
      <c r="H37" s="8">
        <f t="shared" si="2"/>
        <v>0</v>
      </c>
    </row>
    <row r="38" spans="1:8" s="2" customFormat="1" ht="12.75" x14ac:dyDescent="0.2">
      <c r="A38" s="11" t="s">
        <v>36</v>
      </c>
      <c r="B38" s="65">
        <v>71.150000000000006</v>
      </c>
      <c r="C38" s="66">
        <v>106.73</v>
      </c>
      <c r="D38" s="66">
        <v>177.88</v>
      </c>
      <c r="E38" s="6"/>
      <c r="F38" s="7">
        <f t="shared" si="3"/>
        <v>0</v>
      </c>
      <c r="G38" s="41"/>
      <c r="H38" s="8">
        <f t="shared" si="2"/>
        <v>0</v>
      </c>
    </row>
    <row r="39" spans="1:8" s="2" customFormat="1" ht="27.6" x14ac:dyDescent="0.3">
      <c r="A39" s="12" t="s">
        <v>37</v>
      </c>
      <c r="B39" s="66">
        <v>347.62</v>
      </c>
      <c r="C39" s="66">
        <v>521.42999999999995</v>
      </c>
      <c r="D39" s="66">
        <v>869.05</v>
      </c>
      <c r="E39" s="6"/>
      <c r="F39" s="7">
        <f t="shared" si="3"/>
        <v>0</v>
      </c>
      <c r="G39" s="41"/>
      <c r="H39" s="8">
        <f t="shared" si="2"/>
        <v>0</v>
      </c>
    </row>
    <row r="40" spans="1:8" s="2" customFormat="1" ht="13.9" x14ac:dyDescent="0.3">
      <c r="A40" s="13" t="s">
        <v>38</v>
      </c>
      <c r="B40" s="65">
        <v>348.18</v>
      </c>
      <c r="C40" s="66">
        <v>522.27</v>
      </c>
      <c r="D40" s="66">
        <v>870.45</v>
      </c>
      <c r="E40" s="6"/>
      <c r="F40" s="7">
        <f t="shared" si="3"/>
        <v>0</v>
      </c>
      <c r="G40" s="41"/>
      <c r="H40" s="8">
        <f t="shared" si="2"/>
        <v>0</v>
      </c>
    </row>
    <row r="41" spans="1:8" s="2" customFormat="1" ht="13.9" x14ac:dyDescent="0.3">
      <c r="A41" s="13" t="s">
        <v>39</v>
      </c>
      <c r="B41" s="65">
        <v>306.57</v>
      </c>
      <c r="C41" s="66">
        <v>459.86</v>
      </c>
      <c r="D41" s="66">
        <v>766.43</v>
      </c>
      <c r="E41" s="6"/>
      <c r="F41" s="7">
        <f t="shared" si="3"/>
        <v>0</v>
      </c>
      <c r="G41" s="41"/>
      <c r="H41" s="8">
        <f t="shared" si="2"/>
        <v>0</v>
      </c>
    </row>
    <row r="42" spans="1:8" s="2" customFormat="1" ht="13.9" x14ac:dyDescent="0.3">
      <c r="A42" s="13" t="s">
        <v>40</v>
      </c>
      <c r="B42" s="65">
        <v>618.15</v>
      </c>
      <c r="C42" s="66">
        <v>927.23</v>
      </c>
      <c r="D42" s="66">
        <v>1545.38</v>
      </c>
      <c r="E42" s="6"/>
      <c r="F42" s="7">
        <f t="shared" si="3"/>
        <v>0</v>
      </c>
      <c r="G42" s="41"/>
      <c r="H42" s="8">
        <f t="shared" si="2"/>
        <v>0</v>
      </c>
    </row>
    <row r="43" spans="1:8" s="2" customFormat="1" ht="12.75" x14ac:dyDescent="0.2">
      <c r="A43" s="13" t="s">
        <v>41</v>
      </c>
      <c r="B43" s="65">
        <v>247.46</v>
      </c>
      <c r="C43" s="66">
        <v>371.19</v>
      </c>
      <c r="D43" s="66">
        <v>618.65</v>
      </c>
      <c r="E43" s="6"/>
      <c r="F43" s="7">
        <f t="shared" si="3"/>
        <v>0</v>
      </c>
      <c r="G43" s="41"/>
      <c r="H43" s="8">
        <f t="shared" si="2"/>
        <v>0</v>
      </c>
    </row>
    <row r="44" spans="1:8" s="1" customFormat="1" ht="12.75" x14ac:dyDescent="0.25">
      <c r="A44" s="13" t="s">
        <v>42</v>
      </c>
      <c r="B44" s="65">
        <v>213.75</v>
      </c>
      <c r="C44" s="66">
        <v>320.63</v>
      </c>
      <c r="D44" s="66">
        <v>534.38</v>
      </c>
      <c r="E44" s="46"/>
      <c r="F44" s="47">
        <f t="shared" si="3"/>
        <v>0</v>
      </c>
      <c r="G44" s="41"/>
      <c r="H44" s="8">
        <f t="shared" si="2"/>
        <v>0</v>
      </c>
    </row>
    <row r="45" spans="1:8" s="1" customFormat="1" ht="13.9" x14ac:dyDescent="0.3">
      <c r="A45" s="12" t="s">
        <v>43</v>
      </c>
      <c r="B45" s="65">
        <v>315.64999999999998</v>
      </c>
      <c r="C45" s="67">
        <v>473.48</v>
      </c>
      <c r="D45" s="67">
        <v>789.13</v>
      </c>
      <c r="E45" s="46"/>
      <c r="F45" s="47">
        <f t="shared" si="3"/>
        <v>0</v>
      </c>
      <c r="G45" s="41"/>
      <c r="H45" s="8">
        <f t="shared" si="2"/>
        <v>0</v>
      </c>
    </row>
    <row r="46" spans="1:8" s="1" customFormat="1" ht="13.9" x14ac:dyDescent="0.3">
      <c r="A46" s="13" t="s">
        <v>44</v>
      </c>
      <c r="B46" s="65">
        <v>1160.45</v>
      </c>
      <c r="C46" s="67">
        <v>1740.68</v>
      </c>
      <c r="D46" s="67">
        <v>2901.13</v>
      </c>
      <c r="E46" s="46"/>
      <c r="F46" s="47">
        <f t="shared" si="3"/>
        <v>0</v>
      </c>
      <c r="G46" s="41"/>
      <c r="H46" s="8">
        <f t="shared" si="2"/>
        <v>0</v>
      </c>
    </row>
    <row r="47" spans="1:8" s="1" customFormat="1" ht="13.9" x14ac:dyDescent="0.3">
      <c r="A47" s="12" t="s">
        <v>45</v>
      </c>
      <c r="B47" s="65">
        <v>1160.45</v>
      </c>
      <c r="C47" s="67">
        <v>1740.68</v>
      </c>
      <c r="D47" s="67">
        <v>2901.13</v>
      </c>
      <c r="E47" s="46"/>
      <c r="F47" s="47">
        <f t="shared" si="3"/>
        <v>0</v>
      </c>
      <c r="G47" s="41"/>
      <c r="H47" s="8">
        <f t="shared" si="2"/>
        <v>0</v>
      </c>
    </row>
    <row r="48" spans="1:8" s="1" customFormat="1" ht="14.45" x14ac:dyDescent="0.3">
      <c r="A48" s="9" t="s">
        <v>46</v>
      </c>
      <c r="B48" s="68">
        <v>833.48</v>
      </c>
      <c r="C48" s="69">
        <f>B48*1.5</f>
        <v>1250.22</v>
      </c>
      <c r="D48" s="70">
        <f>B48+C48</f>
        <v>2083.6999999999998</v>
      </c>
      <c r="E48" s="46"/>
      <c r="F48" s="47">
        <f t="shared" si="3"/>
        <v>0</v>
      </c>
      <c r="G48" s="41"/>
      <c r="H48" s="8">
        <f t="shared" si="2"/>
        <v>0</v>
      </c>
    </row>
    <row r="49" spans="1:8" s="1" customFormat="1" ht="15" x14ac:dyDescent="0.25">
      <c r="A49" s="9" t="s">
        <v>85</v>
      </c>
      <c r="B49" s="68">
        <v>692.19</v>
      </c>
      <c r="C49" s="69">
        <f t="shared" ref="C49:C52" si="4">B49*1.5</f>
        <v>1038.2850000000001</v>
      </c>
      <c r="D49" s="70">
        <f t="shared" ref="D49:D52" si="5">B49+C49</f>
        <v>1730.4750000000001</v>
      </c>
      <c r="E49" s="46"/>
      <c r="F49" s="47">
        <f t="shared" si="3"/>
        <v>0</v>
      </c>
      <c r="G49" s="41"/>
      <c r="H49" s="8">
        <f t="shared" si="2"/>
        <v>0</v>
      </c>
    </row>
    <row r="50" spans="1:8" s="1" customFormat="1" ht="25.5" x14ac:dyDescent="0.25">
      <c r="A50" s="9" t="s">
        <v>86</v>
      </c>
      <c r="B50" s="68">
        <v>300.77999999999997</v>
      </c>
      <c r="C50" s="69">
        <f t="shared" si="4"/>
        <v>451.16999999999996</v>
      </c>
      <c r="D50" s="70">
        <f t="shared" si="5"/>
        <v>751.94999999999993</v>
      </c>
      <c r="E50" s="46"/>
      <c r="F50" s="47"/>
      <c r="G50" s="41"/>
      <c r="H50" s="8">
        <f t="shared" si="2"/>
        <v>0</v>
      </c>
    </row>
    <row r="51" spans="1:8" s="1" customFormat="1" ht="25.5" x14ac:dyDescent="0.25">
      <c r="A51" s="9" t="s">
        <v>87</v>
      </c>
      <c r="B51" s="68">
        <v>338.03</v>
      </c>
      <c r="C51" s="69">
        <f t="shared" si="4"/>
        <v>507.04499999999996</v>
      </c>
      <c r="D51" s="70">
        <f t="shared" si="5"/>
        <v>845.07499999999993</v>
      </c>
      <c r="E51" s="46"/>
      <c r="F51" s="47"/>
      <c r="G51" s="41"/>
      <c r="H51" s="8">
        <f>G51*D51</f>
        <v>0</v>
      </c>
    </row>
    <row r="52" spans="1:8" s="1" customFormat="1" ht="15" x14ac:dyDescent="0.25">
      <c r="A52" s="9" t="s">
        <v>114</v>
      </c>
      <c r="B52" s="68">
        <v>543.08000000000004</v>
      </c>
      <c r="C52" s="69">
        <f t="shared" si="4"/>
        <v>814.62000000000012</v>
      </c>
      <c r="D52" s="70">
        <f t="shared" si="5"/>
        <v>1357.7000000000003</v>
      </c>
      <c r="E52" s="46"/>
      <c r="F52" s="47"/>
      <c r="G52" s="41"/>
      <c r="H52" s="8">
        <f t="shared" si="2"/>
        <v>0</v>
      </c>
    </row>
    <row r="53" spans="1:8" s="1" customFormat="1" ht="13.9" x14ac:dyDescent="0.3">
      <c r="A53" s="13" t="s">
        <v>47</v>
      </c>
      <c r="B53" s="65">
        <v>254.12</v>
      </c>
      <c r="C53" s="67">
        <v>381.18</v>
      </c>
      <c r="D53" s="67">
        <v>635.29999999999995</v>
      </c>
      <c r="E53" s="46"/>
      <c r="F53" s="47">
        <f t="shared" si="3"/>
        <v>0</v>
      </c>
      <c r="G53" s="41"/>
      <c r="H53" s="8">
        <f t="shared" si="2"/>
        <v>0</v>
      </c>
    </row>
    <row r="54" spans="1:8" s="1" customFormat="1" ht="13.9" x14ac:dyDescent="0.3">
      <c r="A54" s="13" t="s">
        <v>48</v>
      </c>
      <c r="B54" s="65">
        <v>315.94</v>
      </c>
      <c r="C54" s="67">
        <v>473.91</v>
      </c>
      <c r="D54" s="67">
        <v>789.85</v>
      </c>
      <c r="E54" s="46"/>
      <c r="F54" s="47">
        <f t="shared" si="3"/>
        <v>0</v>
      </c>
      <c r="G54" s="41"/>
      <c r="H54" s="8">
        <f t="shared" si="2"/>
        <v>0</v>
      </c>
    </row>
    <row r="55" spans="1:8" s="1" customFormat="1" ht="13.9" x14ac:dyDescent="0.3">
      <c r="A55" s="13" t="s">
        <v>49</v>
      </c>
      <c r="B55" s="65">
        <v>695.77</v>
      </c>
      <c r="C55" s="66">
        <v>1043.6600000000001</v>
      </c>
      <c r="D55" s="66">
        <v>1739.43</v>
      </c>
      <c r="E55" s="46"/>
      <c r="F55" s="47">
        <f t="shared" si="3"/>
        <v>0</v>
      </c>
      <c r="G55" s="41"/>
      <c r="H55" s="8">
        <f t="shared" si="2"/>
        <v>0</v>
      </c>
    </row>
    <row r="56" spans="1:8" s="2" customFormat="1" ht="13.9" x14ac:dyDescent="0.3">
      <c r="A56" s="13" t="s">
        <v>50</v>
      </c>
      <c r="B56" s="65">
        <v>693.05</v>
      </c>
      <c r="C56" s="66">
        <v>1039.58</v>
      </c>
      <c r="D56" s="66">
        <v>1732.63</v>
      </c>
      <c r="E56" s="6"/>
      <c r="F56" s="7">
        <f t="shared" si="3"/>
        <v>0</v>
      </c>
      <c r="G56" s="41"/>
      <c r="H56" s="8">
        <f t="shared" si="2"/>
        <v>0</v>
      </c>
    </row>
    <row r="57" spans="1:8" s="2" customFormat="1" ht="13.9" x14ac:dyDescent="0.3">
      <c r="A57" s="13" t="s">
        <v>51</v>
      </c>
      <c r="B57" s="65">
        <v>559.87</v>
      </c>
      <c r="C57" s="66">
        <v>839.81</v>
      </c>
      <c r="D57" s="66">
        <v>1399.68</v>
      </c>
      <c r="E57" s="6"/>
      <c r="F57" s="7">
        <f t="shared" si="3"/>
        <v>0</v>
      </c>
      <c r="G57" s="41"/>
      <c r="H57" s="8">
        <f t="shared" si="2"/>
        <v>0</v>
      </c>
    </row>
    <row r="58" spans="1:8" s="2" customFormat="1" ht="13.9" x14ac:dyDescent="0.3">
      <c r="A58" s="13" t="s">
        <v>52</v>
      </c>
      <c r="B58" s="65">
        <v>539.91999999999996</v>
      </c>
      <c r="C58" s="66">
        <v>809.88</v>
      </c>
      <c r="D58" s="66">
        <v>1349.8</v>
      </c>
      <c r="E58" s="6"/>
      <c r="F58" s="7">
        <f t="shared" si="3"/>
        <v>0</v>
      </c>
      <c r="G58" s="41"/>
      <c r="H58" s="8">
        <f t="shared" si="2"/>
        <v>0</v>
      </c>
    </row>
    <row r="59" spans="1:8" s="2" customFormat="1" ht="13.9" x14ac:dyDescent="0.3">
      <c r="A59" s="13" t="s">
        <v>53</v>
      </c>
      <c r="B59" s="65">
        <v>426.02</v>
      </c>
      <c r="C59" s="66">
        <v>639.03</v>
      </c>
      <c r="D59" s="66">
        <v>1065.05</v>
      </c>
      <c r="E59" s="6"/>
      <c r="F59" s="7">
        <f t="shared" si="3"/>
        <v>0</v>
      </c>
      <c r="G59" s="41"/>
      <c r="H59" s="8">
        <f t="shared" si="2"/>
        <v>0</v>
      </c>
    </row>
    <row r="60" spans="1:8" s="2" customFormat="1" ht="13.9" x14ac:dyDescent="0.3">
      <c r="A60" s="13" t="s">
        <v>54</v>
      </c>
      <c r="B60" s="65">
        <v>445.51</v>
      </c>
      <c r="C60" s="66">
        <v>668.27</v>
      </c>
      <c r="D60" s="66">
        <v>1113.78</v>
      </c>
      <c r="E60" s="14"/>
      <c r="F60" s="7">
        <f t="shared" si="3"/>
        <v>0</v>
      </c>
      <c r="G60" s="41"/>
      <c r="H60" s="8">
        <f t="shared" si="2"/>
        <v>0</v>
      </c>
    </row>
    <row r="61" spans="1:8" s="2" customFormat="1" ht="13.9" x14ac:dyDescent="0.3">
      <c r="A61" s="13" t="s">
        <v>55</v>
      </c>
      <c r="B61" s="66">
        <v>416.43</v>
      </c>
      <c r="C61" s="66">
        <v>624.65</v>
      </c>
      <c r="D61" s="66">
        <v>1041.08</v>
      </c>
      <c r="E61" s="6"/>
      <c r="F61" s="7">
        <f t="shared" si="3"/>
        <v>0</v>
      </c>
      <c r="G61" s="41"/>
      <c r="H61" s="8">
        <f t="shared" si="2"/>
        <v>0</v>
      </c>
    </row>
    <row r="62" spans="1:8" s="2" customFormat="1" ht="27.6" x14ac:dyDescent="0.3">
      <c r="A62" s="13" t="s">
        <v>56</v>
      </c>
      <c r="B62" s="66">
        <v>295.75</v>
      </c>
      <c r="C62" s="66">
        <v>443.63</v>
      </c>
      <c r="D62" s="66">
        <v>739.38</v>
      </c>
      <c r="E62" s="6"/>
      <c r="F62" s="7">
        <f t="shared" si="3"/>
        <v>0</v>
      </c>
      <c r="G62" s="41"/>
      <c r="H62" s="8">
        <f t="shared" si="2"/>
        <v>0</v>
      </c>
    </row>
    <row r="63" spans="1:8" s="2" customFormat="1" ht="13.9" x14ac:dyDescent="0.3">
      <c r="A63" s="13" t="s">
        <v>57</v>
      </c>
      <c r="B63" s="66">
        <v>194.89</v>
      </c>
      <c r="C63" s="66">
        <v>292.33999999999997</v>
      </c>
      <c r="D63" s="66">
        <v>487.23</v>
      </c>
      <c r="E63" s="6"/>
      <c r="F63" s="7">
        <f t="shared" si="3"/>
        <v>0</v>
      </c>
      <c r="G63" s="41"/>
      <c r="H63" s="8">
        <f t="shared" si="2"/>
        <v>0</v>
      </c>
    </row>
    <row r="64" spans="1:8" s="2" customFormat="1" ht="12.75" x14ac:dyDescent="0.2">
      <c r="A64" s="13" t="s">
        <v>58</v>
      </c>
      <c r="B64" s="66">
        <v>241.15</v>
      </c>
      <c r="C64" s="66">
        <v>361.73</v>
      </c>
      <c r="D64" s="66">
        <v>602.88</v>
      </c>
      <c r="E64" s="6"/>
      <c r="F64" s="7">
        <f t="shared" si="3"/>
        <v>0</v>
      </c>
      <c r="G64" s="41"/>
      <c r="H64" s="8">
        <f t="shared" si="2"/>
        <v>0</v>
      </c>
    </row>
    <row r="65" spans="1:8" s="2" customFormat="1" ht="25.5" x14ac:dyDescent="0.2">
      <c r="A65" s="13" t="s">
        <v>59</v>
      </c>
      <c r="B65" s="66">
        <v>1214.72</v>
      </c>
      <c r="C65" s="66">
        <v>1822.08</v>
      </c>
      <c r="D65" s="66">
        <v>3036.8</v>
      </c>
      <c r="E65" s="6"/>
      <c r="F65" s="7">
        <f t="shared" si="3"/>
        <v>0</v>
      </c>
      <c r="G65" s="41"/>
      <c r="H65" s="8">
        <f t="shared" si="2"/>
        <v>0</v>
      </c>
    </row>
    <row r="66" spans="1:8" s="2" customFormat="1" ht="13.9" x14ac:dyDescent="0.3">
      <c r="A66" s="13" t="s">
        <v>60</v>
      </c>
      <c r="B66" s="66">
        <v>1154.8399999999999</v>
      </c>
      <c r="C66" s="66">
        <v>1732.26</v>
      </c>
      <c r="D66" s="66">
        <v>2887.1</v>
      </c>
      <c r="E66" s="6"/>
      <c r="F66" s="7">
        <f t="shared" si="3"/>
        <v>0</v>
      </c>
      <c r="G66" s="41"/>
      <c r="H66" s="8">
        <f t="shared" si="2"/>
        <v>0</v>
      </c>
    </row>
    <row r="67" spans="1:8" s="2" customFormat="1" ht="27.6" x14ac:dyDescent="0.3">
      <c r="A67" s="13" t="s">
        <v>61</v>
      </c>
      <c r="B67" s="66">
        <v>1602.18</v>
      </c>
      <c r="C67" s="66">
        <v>2403.27</v>
      </c>
      <c r="D67" s="66">
        <v>4005.45</v>
      </c>
      <c r="E67" s="6"/>
      <c r="F67" s="7">
        <f t="shared" si="3"/>
        <v>0</v>
      </c>
      <c r="G67" s="41"/>
      <c r="H67" s="8">
        <f t="shared" si="2"/>
        <v>0</v>
      </c>
    </row>
    <row r="68" spans="1:8" s="2" customFormat="1" ht="25.5" x14ac:dyDescent="0.2">
      <c r="A68" s="13" t="s">
        <v>62</v>
      </c>
      <c r="B68" s="66">
        <v>355.81</v>
      </c>
      <c r="C68" s="66">
        <v>533.72</v>
      </c>
      <c r="D68" s="66">
        <v>889.53</v>
      </c>
      <c r="E68" s="6"/>
      <c r="F68" s="7">
        <f t="shared" si="3"/>
        <v>0</v>
      </c>
      <c r="G68" s="41"/>
      <c r="H68" s="8">
        <f t="shared" si="2"/>
        <v>0</v>
      </c>
    </row>
    <row r="69" spans="1:8" s="2" customFormat="1" ht="25.5" x14ac:dyDescent="0.2">
      <c r="A69" s="13" t="s">
        <v>63</v>
      </c>
      <c r="B69" s="66">
        <v>332.26</v>
      </c>
      <c r="C69" s="66">
        <v>498.39</v>
      </c>
      <c r="D69" s="66">
        <v>830.65</v>
      </c>
      <c r="E69" s="6"/>
      <c r="F69" s="7">
        <f t="shared" si="3"/>
        <v>0</v>
      </c>
      <c r="G69" s="41"/>
      <c r="H69" s="8">
        <f t="shared" si="2"/>
        <v>0</v>
      </c>
    </row>
    <row r="70" spans="1:8" s="2" customFormat="1" ht="12.75" x14ac:dyDescent="0.2">
      <c r="A70" s="13" t="s">
        <v>64</v>
      </c>
      <c r="B70" s="66">
        <v>91.49</v>
      </c>
      <c r="C70" s="66">
        <v>137.24</v>
      </c>
      <c r="D70" s="66">
        <v>228.73</v>
      </c>
      <c r="E70" s="6"/>
      <c r="F70" s="7">
        <f t="shared" ref="F70:F113" si="6">E70*3</f>
        <v>0</v>
      </c>
      <c r="G70" s="41"/>
      <c r="H70" s="8">
        <f t="shared" si="2"/>
        <v>0</v>
      </c>
    </row>
    <row r="71" spans="1:8" s="2" customFormat="1" ht="13.9" x14ac:dyDescent="0.3">
      <c r="A71" s="13" t="s">
        <v>65</v>
      </c>
      <c r="B71" s="66">
        <v>841.74</v>
      </c>
      <c r="C71" s="66">
        <v>1262.6099999999999</v>
      </c>
      <c r="D71" s="66">
        <v>2104.35</v>
      </c>
      <c r="E71" s="6"/>
      <c r="F71" s="7">
        <f t="shared" si="6"/>
        <v>0</v>
      </c>
      <c r="G71" s="41"/>
      <c r="H71" s="8">
        <f t="shared" si="2"/>
        <v>0</v>
      </c>
    </row>
    <row r="72" spans="1:8" s="2" customFormat="1" ht="13.9" x14ac:dyDescent="0.3">
      <c r="A72" s="13" t="s">
        <v>66</v>
      </c>
      <c r="B72" s="66">
        <v>853.65</v>
      </c>
      <c r="C72" s="66">
        <v>1280.48</v>
      </c>
      <c r="D72" s="66">
        <v>2134.13</v>
      </c>
      <c r="E72" s="6"/>
      <c r="F72" s="7">
        <f t="shared" si="6"/>
        <v>0</v>
      </c>
      <c r="G72" s="41"/>
      <c r="H72" s="8">
        <f t="shared" si="2"/>
        <v>0</v>
      </c>
    </row>
    <row r="73" spans="1:8" s="2" customFormat="1" ht="13.9" x14ac:dyDescent="0.3">
      <c r="A73" s="13" t="s">
        <v>67</v>
      </c>
      <c r="B73" s="66">
        <v>650.27</v>
      </c>
      <c r="C73" s="66">
        <v>975.41</v>
      </c>
      <c r="D73" s="66">
        <v>1625.68</v>
      </c>
      <c r="E73" s="6"/>
      <c r="F73" s="7">
        <f t="shared" si="6"/>
        <v>0</v>
      </c>
      <c r="G73" s="41"/>
      <c r="H73" s="8">
        <f t="shared" si="2"/>
        <v>0</v>
      </c>
    </row>
    <row r="74" spans="1:8" s="2" customFormat="1" ht="13.9" x14ac:dyDescent="0.3">
      <c r="A74" s="13" t="s">
        <v>68</v>
      </c>
      <c r="B74" s="66">
        <v>600.47</v>
      </c>
      <c r="C74" s="66">
        <v>900.71</v>
      </c>
      <c r="D74" s="66">
        <v>1501.18</v>
      </c>
      <c r="E74" s="6"/>
      <c r="F74" s="7">
        <f t="shared" si="6"/>
        <v>0</v>
      </c>
      <c r="G74" s="41"/>
      <c r="H74" s="8">
        <f t="shared" si="2"/>
        <v>0</v>
      </c>
    </row>
    <row r="75" spans="1:8" s="2" customFormat="1" ht="13.9" x14ac:dyDescent="0.3">
      <c r="A75" s="13" t="s">
        <v>69</v>
      </c>
      <c r="B75" s="65">
        <v>594.67999999999995</v>
      </c>
      <c r="C75" s="66">
        <v>892.02</v>
      </c>
      <c r="D75" s="66">
        <v>1486.7</v>
      </c>
      <c r="E75" s="6"/>
      <c r="F75" s="7">
        <f t="shared" si="6"/>
        <v>0</v>
      </c>
      <c r="G75" s="41"/>
      <c r="H75" s="8">
        <f t="shared" si="2"/>
        <v>0</v>
      </c>
    </row>
    <row r="76" spans="1:8" s="2" customFormat="1" ht="12.75" x14ac:dyDescent="0.2">
      <c r="A76" s="13" t="s">
        <v>70</v>
      </c>
      <c r="B76" s="65">
        <v>306.47000000000003</v>
      </c>
      <c r="C76" s="66">
        <v>459.71</v>
      </c>
      <c r="D76" s="66">
        <v>766.18</v>
      </c>
      <c r="E76" s="6"/>
      <c r="F76" s="7">
        <f t="shared" si="6"/>
        <v>0</v>
      </c>
      <c r="G76" s="41"/>
      <c r="H76" s="8">
        <f t="shared" si="2"/>
        <v>0</v>
      </c>
    </row>
    <row r="77" spans="1:8" s="2" customFormat="1" ht="12.75" x14ac:dyDescent="0.2">
      <c r="A77" s="13" t="s">
        <v>71</v>
      </c>
      <c r="B77" s="65">
        <v>178.01</v>
      </c>
      <c r="C77" s="66">
        <v>267.02</v>
      </c>
      <c r="D77" s="66">
        <v>445.03</v>
      </c>
      <c r="E77" s="6"/>
      <c r="F77" s="7">
        <f t="shared" si="6"/>
        <v>0</v>
      </c>
      <c r="G77" s="41"/>
      <c r="H77" s="8">
        <f t="shared" si="2"/>
        <v>0</v>
      </c>
    </row>
    <row r="78" spans="1:8" s="2" customFormat="1" ht="12.75" x14ac:dyDescent="0.2">
      <c r="A78" s="13" t="s">
        <v>72</v>
      </c>
      <c r="B78" s="65">
        <v>460.08</v>
      </c>
      <c r="C78" s="66">
        <v>690.12</v>
      </c>
      <c r="D78" s="66">
        <v>1150.2</v>
      </c>
      <c r="E78" s="6"/>
      <c r="F78" s="7">
        <f t="shared" si="6"/>
        <v>0</v>
      </c>
      <c r="G78" s="41"/>
      <c r="H78" s="8">
        <f t="shared" si="2"/>
        <v>0</v>
      </c>
    </row>
    <row r="79" spans="1:8" s="2" customFormat="1" ht="12.75" x14ac:dyDescent="0.2">
      <c r="A79" s="13" t="s">
        <v>73</v>
      </c>
      <c r="B79" s="65">
        <v>770.7</v>
      </c>
      <c r="C79" s="66">
        <v>1156.05</v>
      </c>
      <c r="D79" s="66">
        <v>1926.75</v>
      </c>
      <c r="E79" s="6"/>
      <c r="F79" s="7">
        <f t="shared" si="6"/>
        <v>0</v>
      </c>
      <c r="G79" s="41"/>
      <c r="H79" s="8">
        <f t="shared" si="2"/>
        <v>0</v>
      </c>
    </row>
    <row r="80" spans="1:8" s="2" customFormat="1" ht="12.75" x14ac:dyDescent="0.2">
      <c r="A80" s="13" t="s">
        <v>74</v>
      </c>
      <c r="B80" s="65">
        <v>546.04</v>
      </c>
      <c r="C80" s="66">
        <v>819.06</v>
      </c>
      <c r="D80" s="66">
        <v>1365.1</v>
      </c>
      <c r="E80" s="6"/>
      <c r="F80" s="7">
        <f t="shared" si="6"/>
        <v>0</v>
      </c>
      <c r="G80" s="41"/>
      <c r="H80" s="8">
        <f t="shared" si="2"/>
        <v>0</v>
      </c>
    </row>
    <row r="81" spans="1:8" s="2" customFormat="1" ht="12.75" x14ac:dyDescent="0.2">
      <c r="A81" s="13" t="s">
        <v>75</v>
      </c>
      <c r="B81" s="65">
        <v>634.03</v>
      </c>
      <c r="C81" s="66">
        <v>951.05</v>
      </c>
      <c r="D81" s="66">
        <v>1585.08</v>
      </c>
      <c r="E81" s="6"/>
      <c r="F81" s="7">
        <f t="shared" si="6"/>
        <v>0</v>
      </c>
      <c r="G81" s="41"/>
      <c r="H81" s="8">
        <f t="shared" si="2"/>
        <v>0</v>
      </c>
    </row>
    <row r="82" spans="1:8" s="2" customFormat="1" ht="12.75" x14ac:dyDescent="0.2">
      <c r="A82" s="13" t="s">
        <v>76</v>
      </c>
      <c r="B82" s="65">
        <v>464.61</v>
      </c>
      <c r="C82" s="66">
        <v>696.92</v>
      </c>
      <c r="D82" s="66">
        <v>1161.53</v>
      </c>
      <c r="E82" s="6"/>
      <c r="F82" s="7">
        <f t="shared" si="6"/>
        <v>0</v>
      </c>
      <c r="G82" s="41"/>
      <c r="H82" s="8">
        <f t="shared" si="2"/>
        <v>0</v>
      </c>
    </row>
    <row r="83" spans="1:8" s="2" customFormat="1" ht="12.75" x14ac:dyDescent="0.2">
      <c r="A83" s="13" t="s">
        <v>77</v>
      </c>
      <c r="B83" s="65">
        <v>339.02</v>
      </c>
      <c r="C83" s="66">
        <v>508.53</v>
      </c>
      <c r="D83" s="66">
        <v>847.55</v>
      </c>
      <c r="E83" s="6"/>
      <c r="F83" s="7">
        <f t="shared" si="6"/>
        <v>0</v>
      </c>
      <c r="G83" s="41"/>
      <c r="H83" s="8">
        <f t="shared" si="2"/>
        <v>0</v>
      </c>
    </row>
    <row r="84" spans="1:8" s="2" customFormat="1" ht="12.75" x14ac:dyDescent="0.2">
      <c r="A84" s="12" t="s">
        <v>78</v>
      </c>
      <c r="B84" s="65">
        <v>651.6</v>
      </c>
      <c r="C84" s="65">
        <v>977.4</v>
      </c>
      <c r="D84" s="65">
        <v>1629</v>
      </c>
      <c r="E84" s="6"/>
      <c r="F84" s="7">
        <f t="shared" si="6"/>
        <v>0</v>
      </c>
      <c r="G84" s="41"/>
      <c r="H84" s="8">
        <f t="shared" si="2"/>
        <v>0</v>
      </c>
    </row>
    <row r="85" spans="1:8" s="2" customFormat="1" ht="13.5" thickBot="1" x14ac:dyDescent="0.25">
      <c r="A85" s="24" t="s">
        <v>79</v>
      </c>
      <c r="B85" s="71">
        <v>771.6</v>
      </c>
      <c r="C85" s="71">
        <v>1157.4000000000001</v>
      </c>
      <c r="D85" s="71">
        <v>1929</v>
      </c>
      <c r="E85" s="16"/>
      <c r="F85" s="17">
        <f t="shared" si="6"/>
        <v>0</v>
      </c>
      <c r="G85" s="39"/>
      <c r="H85" s="18">
        <f t="shared" si="2"/>
        <v>0</v>
      </c>
    </row>
    <row r="86" spans="1:8" s="2" customFormat="1" ht="13.9" customHeight="1" x14ac:dyDescent="0.2">
      <c r="A86" s="90" t="s">
        <v>95</v>
      </c>
      <c r="B86" s="91"/>
      <c r="C86" s="91"/>
      <c r="D86" s="91"/>
      <c r="E86" s="30"/>
      <c r="F86" s="30"/>
      <c r="G86" s="43"/>
      <c r="H86" s="31"/>
    </row>
    <row r="87" spans="1:8" s="2" customFormat="1" ht="13.9" customHeight="1" x14ac:dyDescent="0.2">
      <c r="A87" s="95" t="s">
        <v>26</v>
      </c>
      <c r="B87" s="72" t="s">
        <v>27</v>
      </c>
      <c r="C87" s="97" t="s">
        <v>28</v>
      </c>
      <c r="D87" s="97" t="s">
        <v>29</v>
      </c>
      <c r="E87" s="23"/>
      <c r="F87" s="23"/>
      <c r="G87" s="45"/>
      <c r="H87" s="32"/>
    </row>
    <row r="88" spans="1:8" s="2" customFormat="1" ht="13.9" customHeight="1" thickBot="1" x14ac:dyDescent="0.25">
      <c r="A88" s="96"/>
      <c r="B88" s="62" t="s">
        <v>80</v>
      </c>
      <c r="C88" s="98"/>
      <c r="D88" s="98"/>
      <c r="E88" s="34"/>
      <c r="F88" s="34"/>
      <c r="G88" s="44"/>
      <c r="H88" s="35"/>
    </row>
    <row r="89" spans="1:8" s="2" customFormat="1" ht="12.75" x14ac:dyDescent="0.2">
      <c r="A89" s="19" t="s">
        <v>48</v>
      </c>
      <c r="B89" s="50">
        <v>124.94</v>
      </c>
      <c r="C89" s="73">
        <v>187.41</v>
      </c>
      <c r="D89" s="73">
        <v>312.35000000000002</v>
      </c>
      <c r="E89" s="20"/>
      <c r="F89" s="21">
        <f t="shared" si="6"/>
        <v>0</v>
      </c>
      <c r="G89" s="38"/>
      <c r="H89" s="22">
        <f t="shared" ref="H89:H142" si="7">G89*C89</f>
        <v>0</v>
      </c>
    </row>
    <row r="90" spans="1:8" s="2" customFormat="1" ht="12.75" x14ac:dyDescent="0.2">
      <c r="A90" s="9" t="s">
        <v>49</v>
      </c>
      <c r="B90" s="54">
        <v>248.61</v>
      </c>
      <c r="C90" s="74">
        <v>372.92</v>
      </c>
      <c r="D90" s="74">
        <v>621.53</v>
      </c>
      <c r="E90" s="6"/>
      <c r="F90" s="7">
        <f t="shared" si="6"/>
        <v>0</v>
      </c>
      <c r="G90" s="41"/>
      <c r="H90" s="8">
        <f t="shared" si="7"/>
        <v>0</v>
      </c>
    </row>
    <row r="91" spans="1:8" s="2" customFormat="1" ht="12.75" x14ac:dyDescent="0.2">
      <c r="A91" s="9" t="s">
        <v>50</v>
      </c>
      <c r="B91" s="54">
        <v>171.78</v>
      </c>
      <c r="C91" s="74">
        <v>257.67</v>
      </c>
      <c r="D91" s="74">
        <v>429.45</v>
      </c>
      <c r="E91" s="6"/>
      <c r="F91" s="7">
        <f t="shared" si="6"/>
        <v>0</v>
      </c>
      <c r="G91" s="41"/>
      <c r="H91" s="8">
        <f>G91*C91</f>
        <v>0</v>
      </c>
    </row>
    <row r="92" spans="1:8" s="2" customFormat="1" ht="12.75" x14ac:dyDescent="0.2">
      <c r="A92" s="9" t="s">
        <v>51</v>
      </c>
      <c r="B92" s="54">
        <v>150.08000000000001</v>
      </c>
      <c r="C92" s="74">
        <v>225.12</v>
      </c>
      <c r="D92" s="74">
        <v>375.2</v>
      </c>
      <c r="E92" s="6"/>
      <c r="F92" s="7">
        <f t="shared" si="6"/>
        <v>0</v>
      </c>
      <c r="G92" s="41"/>
      <c r="H92" s="8">
        <f t="shared" si="7"/>
        <v>0</v>
      </c>
    </row>
    <row r="93" spans="1:8" s="2" customFormat="1" ht="12.75" x14ac:dyDescent="0.2">
      <c r="A93" s="9" t="s">
        <v>47</v>
      </c>
      <c r="B93" s="54">
        <v>80.650000000000006</v>
      </c>
      <c r="C93" s="74">
        <v>120.98</v>
      </c>
      <c r="D93" s="74">
        <v>201.63</v>
      </c>
      <c r="E93" s="6"/>
      <c r="F93" s="7">
        <f t="shared" si="6"/>
        <v>0</v>
      </c>
      <c r="G93" s="41"/>
      <c r="H93" s="8">
        <f t="shared" si="7"/>
        <v>0</v>
      </c>
    </row>
    <row r="94" spans="1:8" s="2" customFormat="1" ht="12.75" x14ac:dyDescent="0.2">
      <c r="A94" s="9" t="s">
        <v>81</v>
      </c>
      <c r="B94" s="54">
        <v>147.69</v>
      </c>
      <c r="C94" s="74">
        <v>221.54</v>
      </c>
      <c r="D94" s="74">
        <v>369.23</v>
      </c>
      <c r="E94" s="6"/>
      <c r="F94" s="7">
        <f t="shared" si="6"/>
        <v>0</v>
      </c>
      <c r="G94" s="41"/>
      <c r="H94" s="8">
        <f t="shared" si="7"/>
        <v>0</v>
      </c>
    </row>
    <row r="95" spans="1:8" s="2" customFormat="1" ht="12.75" x14ac:dyDescent="0.2">
      <c r="A95" s="9" t="s">
        <v>82</v>
      </c>
      <c r="B95" s="54">
        <v>146.99</v>
      </c>
      <c r="C95" s="74">
        <v>220.49</v>
      </c>
      <c r="D95" s="74">
        <v>367.48</v>
      </c>
      <c r="E95" s="6"/>
      <c r="F95" s="7">
        <f t="shared" si="6"/>
        <v>0</v>
      </c>
      <c r="G95" s="41"/>
      <c r="H95" s="8">
        <f t="shared" si="7"/>
        <v>0</v>
      </c>
    </row>
    <row r="96" spans="1:8" s="2" customFormat="1" ht="12.75" x14ac:dyDescent="0.2">
      <c r="A96" s="9" t="s">
        <v>54</v>
      </c>
      <c r="B96" s="54">
        <v>146.96</v>
      </c>
      <c r="C96" s="74">
        <v>220.44</v>
      </c>
      <c r="D96" s="74">
        <v>367.4</v>
      </c>
      <c r="E96" s="6"/>
      <c r="F96" s="7">
        <f t="shared" si="6"/>
        <v>0</v>
      </c>
      <c r="G96" s="41"/>
      <c r="H96" s="8">
        <f t="shared" si="7"/>
        <v>0</v>
      </c>
    </row>
    <row r="97" spans="1:8" s="2" customFormat="1" ht="12.75" x14ac:dyDescent="0.2">
      <c r="A97" s="9" t="s">
        <v>83</v>
      </c>
      <c r="B97" s="54">
        <v>137.4</v>
      </c>
      <c r="C97" s="74">
        <v>206.1</v>
      </c>
      <c r="D97" s="74">
        <v>343.5</v>
      </c>
      <c r="E97" s="6"/>
      <c r="F97" s="7">
        <f t="shared" si="6"/>
        <v>0</v>
      </c>
      <c r="G97" s="41"/>
      <c r="H97" s="8">
        <f t="shared" si="7"/>
        <v>0</v>
      </c>
    </row>
    <row r="98" spans="1:8" s="2" customFormat="1" ht="12.75" x14ac:dyDescent="0.2">
      <c r="A98" s="9" t="s">
        <v>84</v>
      </c>
      <c r="B98" s="54">
        <v>136.44</v>
      </c>
      <c r="C98" s="74">
        <v>204.66</v>
      </c>
      <c r="D98" s="74">
        <v>341.1</v>
      </c>
      <c r="E98" s="14"/>
      <c r="F98" s="7">
        <f t="shared" si="6"/>
        <v>0</v>
      </c>
      <c r="G98" s="41"/>
      <c r="H98" s="8">
        <f t="shared" si="7"/>
        <v>0</v>
      </c>
    </row>
    <row r="99" spans="1:8" s="2" customFormat="1" ht="12.75" x14ac:dyDescent="0.2">
      <c r="A99" s="9" t="s">
        <v>73</v>
      </c>
      <c r="B99" s="54">
        <v>258.8</v>
      </c>
      <c r="C99" s="74">
        <v>388.2</v>
      </c>
      <c r="D99" s="74">
        <v>647</v>
      </c>
      <c r="E99" s="6"/>
      <c r="F99" s="7">
        <f t="shared" si="6"/>
        <v>0</v>
      </c>
      <c r="G99" s="41"/>
      <c r="H99" s="8">
        <f t="shared" si="7"/>
        <v>0</v>
      </c>
    </row>
    <row r="100" spans="1:8" s="2" customFormat="1" ht="12.75" x14ac:dyDescent="0.2">
      <c r="A100" s="9" t="s">
        <v>72</v>
      </c>
      <c r="B100" s="54">
        <v>183.41</v>
      </c>
      <c r="C100" s="74">
        <v>275.12</v>
      </c>
      <c r="D100" s="74">
        <v>458.53</v>
      </c>
      <c r="E100" s="6"/>
      <c r="F100" s="7">
        <f t="shared" si="6"/>
        <v>0</v>
      </c>
      <c r="G100" s="41"/>
      <c r="H100" s="8">
        <f t="shared" si="7"/>
        <v>0</v>
      </c>
    </row>
    <row r="101" spans="1:8" s="2" customFormat="1" ht="12.75" x14ac:dyDescent="0.2">
      <c r="A101" s="9" t="s">
        <v>74</v>
      </c>
      <c r="B101" s="54">
        <v>190.94</v>
      </c>
      <c r="C101" s="74">
        <v>286.41000000000003</v>
      </c>
      <c r="D101" s="74">
        <v>477.35</v>
      </c>
      <c r="E101" s="6"/>
      <c r="F101" s="7">
        <f t="shared" si="6"/>
        <v>0</v>
      </c>
      <c r="G101" s="41"/>
      <c r="H101" s="8">
        <f t="shared" si="7"/>
        <v>0</v>
      </c>
    </row>
    <row r="102" spans="1:8" s="2" customFormat="1" ht="12.75" x14ac:dyDescent="0.2">
      <c r="A102" s="9" t="s">
        <v>75</v>
      </c>
      <c r="B102" s="54">
        <v>221.71</v>
      </c>
      <c r="C102" s="74">
        <v>332.57</v>
      </c>
      <c r="D102" s="74">
        <v>554.28</v>
      </c>
      <c r="E102" s="6"/>
      <c r="F102" s="7">
        <f t="shared" si="6"/>
        <v>0</v>
      </c>
      <c r="G102" s="41"/>
      <c r="H102" s="8">
        <f t="shared" si="7"/>
        <v>0</v>
      </c>
    </row>
    <row r="103" spans="1:8" s="2" customFormat="1" ht="12.75" x14ac:dyDescent="0.2">
      <c r="A103" s="9" t="s">
        <v>76</v>
      </c>
      <c r="B103" s="54">
        <v>185.11</v>
      </c>
      <c r="C103" s="74">
        <v>277.67</v>
      </c>
      <c r="D103" s="74">
        <v>462.78</v>
      </c>
      <c r="E103" s="6"/>
      <c r="F103" s="7">
        <f t="shared" si="6"/>
        <v>0</v>
      </c>
      <c r="G103" s="41"/>
      <c r="H103" s="8">
        <f t="shared" si="7"/>
        <v>0</v>
      </c>
    </row>
    <row r="104" spans="1:8" s="2" customFormat="1" ht="12.75" x14ac:dyDescent="0.2">
      <c r="A104" s="9" t="s">
        <v>77</v>
      </c>
      <c r="B104" s="54">
        <v>138.97</v>
      </c>
      <c r="C104" s="74">
        <v>208.46</v>
      </c>
      <c r="D104" s="74">
        <v>347.43</v>
      </c>
      <c r="E104" s="6"/>
      <c r="F104" s="7">
        <f t="shared" si="6"/>
        <v>0</v>
      </c>
      <c r="G104" s="41"/>
      <c r="H104" s="8">
        <f t="shared" si="7"/>
        <v>0</v>
      </c>
    </row>
    <row r="105" spans="1:8" s="2" customFormat="1" ht="13.5" thickBot="1" x14ac:dyDescent="0.25">
      <c r="A105" s="15" t="s">
        <v>31</v>
      </c>
      <c r="B105" s="52">
        <v>121.4</v>
      </c>
      <c r="C105" s="56">
        <v>182.1</v>
      </c>
      <c r="D105" s="56">
        <v>303.5</v>
      </c>
      <c r="E105" s="16"/>
      <c r="F105" s="17">
        <f t="shared" si="6"/>
        <v>0</v>
      </c>
      <c r="G105" s="39"/>
      <c r="H105" s="18">
        <f t="shared" si="7"/>
        <v>0</v>
      </c>
    </row>
    <row r="106" spans="1:8" s="2" customFormat="1" ht="13.9" customHeight="1" x14ac:dyDescent="0.2">
      <c r="A106" s="90" t="s">
        <v>96</v>
      </c>
      <c r="B106" s="91"/>
      <c r="C106" s="91"/>
      <c r="D106" s="91"/>
      <c r="E106" s="30"/>
      <c r="F106" s="30"/>
      <c r="G106" s="43"/>
      <c r="H106" s="31"/>
    </row>
    <row r="107" spans="1:8" s="3" customFormat="1" ht="13.9" customHeight="1" thickBot="1" x14ac:dyDescent="0.25">
      <c r="A107" s="33" t="s">
        <v>26</v>
      </c>
      <c r="B107" s="62" t="s">
        <v>27</v>
      </c>
      <c r="C107" s="62" t="s">
        <v>28</v>
      </c>
      <c r="D107" s="62" t="s">
        <v>29</v>
      </c>
      <c r="E107" s="34"/>
      <c r="F107" s="34"/>
      <c r="G107" s="44"/>
      <c r="H107" s="35"/>
    </row>
    <row r="108" spans="1:8" s="2" customFormat="1" ht="13.9" customHeight="1" x14ac:dyDescent="0.2">
      <c r="A108" s="19" t="s">
        <v>38</v>
      </c>
      <c r="B108" s="50">
        <v>179.05</v>
      </c>
      <c r="C108" s="50">
        <v>268.58</v>
      </c>
      <c r="D108" s="50">
        <v>447.63</v>
      </c>
      <c r="E108" s="20"/>
      <c r="F108" s="21">
        <f t="shared" si="6"/>
        <v>0</v>
      </c>
      <c r="G108" s="38"/>
      <c r="H108" s="22">
        <f t="shared" si="7"/>
        <v>0</v>
      </c>
    </row>
    <row r="109" spans="1:8" s="2" customFormat="1" ht="13.9" customHeight="1" x14ac:dyDescent="0.2">
      <c r="A109" s="9" t="s">
        <v>39</v>
      </c>
      <c r="B109" s="54">
        <v>157.65</v>
      </c>
      <c r="C109" s="54">
        <v>236.48</v>
      </c>
      <c r="D109" s="54">
        <v>394.13</v>
      </c>
      <c r="E109" s="6"/>
      <c r="F109" s="7">
        <f t="shared" si="6"/>
        <v>0</v>
      </c>
      <c r="G109" s="41"/>
      <c r="H109" s="8">
        <f t="shared" si="7"/>
        <v>0</v>
      </c>
    </row>
    <row r="110" spans="1:8" s="2" customFormat="1" ht="13.9" customHeight="1" x14ac:dyDescent="0.2">
      <c r="A110" s="9" t="s">
        <v>41</v>
      </c>
      <c r="B110" s="54">
        <v>75.87</v>
      </c>
      <c r="C110" s="54">
        <v>113.81</v>
      </c>
      <c r="D110" s="54">
        <v>189.68</v>
      </c>
      <c r="E110" s="6"/>
      <c r="F110" s="7">
        <f t="shared" si="6"/>
        <v>0</v>
      </c>
      <c r="G110" s="41"/>
      <c r="H110" s="8">
        <f t="shared" si="7"/>
        <v>0</v>
      </c>
    </row>
    <row r="111" spans="1:8" s="2" customFormat="1" ht="13.9" customHeight="1" x14ac:dyDescent="0.2">
      <c r="A111" s="9" t="s">
        <v>42</v>
      </c>
      <c r="B111" s="54">
        <v>73.319999999999993</v>
      </c>
      <c r="C111" s="54">
        <v>109.98</v>
      </c>
      <c r="D111" s="54">
        <v>183.3</v>
      </c>
      <c r="E111" s="6"/>
      <c r="F111" s="7">
        <f t="shared" si="6"/>
        <v>0</v>
      </c>
      <c r="G111" s="41"/>
      <c r="H111" s="8">
        <f t="shared" si="7"/>
        <v>0</v>
      </c>
    </row>
    <row r="112" spans="1:8" s="2" customFormat="1" ht="13.9" customHeight="1" x14ac:dyDescent="0.2">
      <c r="A112" s="9" t="s">
        <v>40</v>
      </c>
      <c r="B112" s="54">
        <v>322.83</v>
      </c>
      <c r="C112" s="54">
        <v>484.25</v>
      </c>
      <c r="D112" s="54">
        <v>807.08</v>
      </c>
      <c r="E112" s="6"/>
      <c r="F112" s="7">
        <f t="shared" si="6"/>
        <v>0</v>
      </c>
      <c r="G112" s="41"/>
      <c r="H112" s="8">
        <f t="shared" si="7"/>
        <v>0</v>
      </c>
    </row>
    <row r="113" spans="1:8" s="2" customFormat="1" ht="13.9" customHeight="1" thickBot="1" x14ac:dyDescent="0.25">
      <c r="A113" s="15" t="s">
        <v>43</v>
      </c>
      <c r="B113" s="52">
        <v>132.01</v>
      </c>
      <c r="C113" s="52">
        <v>198.02</v>
      </c>
      <c r="D113" s="52">
        <v>330.03</v>
      </c>
      <c r="E113" s="16"/>
      <c r="F113" s="17">
        <f t="shared" si="6"/>
        <v>0</v>
      </c>
      <c r="G113" s="39"/>
      <c r="H113" s="18">
        <f t="shared" si="7"/>
        <v>0</v>
      </c>
    </row>
    <row r="114" spans="1:8" s="2" customFormat="1" ht="13.9" customHeight="1" x14ac:dyDescent="0.2">
      <c r="A114" s="90" t="s">
        <v>97</v>
      </c>
      <c r="B114" s="91"/>
      <c r="C114" s="91"/>
      <c r="D114" s="91"/>
      <c r="E114" s="30"/>
      <c r="F114" s="30"/>
      <c r="G114" s="43"/>
      <c r="H114" s="31"/>
    </row>
    <row r="115" spans="1:8" s="2" customFormat="1" ht="13.9" customHeight="1" x14ac:dyDescent="0.2">
      <c r="A115" s="95" t="s">
        <v>26</v>
      </c>
      <c r="B115" s="72" t="s">
        <v>27</v>
      </c>
      <c r="C115" s="97" t="s">
        <v>28</v>
      </c>
      <c r="D115" s="97" t="s">
        <v>29</v>
      </c>
      <c r="E115" s="23"/>
      <c r="F115" s="23"/>
      <c r="G115" s="45"/>
      <c r="H115" s="32"/>
    </row>
    <row r="116" spans="1:8" s="2" customFormat="1" ht="13.9" customHeight="1" thickBot="1" x14ac:dyDescent="0.25">
      <c r="A116" s="96"/>
      <c r="B116" s="62" t="s">
        <v>80</v>
      </c>
      <c r="C116" s="98"/>
      <c r="D116" s="98"/>
      <c r="E116" s="34"/>
      <c r="F116" s="34"/>
      <c r="G116" s="44"/>
      <c r="H116" s="35"/>
    </row>
    <row r="117" spans="1:8" s="2" customFormat="1" ht="13.9" customHeight="1" x14ac:dyDescent="0.2">
      <c r="A117" s="19" t="s">
        <v>46</v>
      </c>
      <c r="B117" s="73">
        <v>400.4</v>
      </c>
      <c r="C117" s="73">
        <v>600.6</v>
      </c>
      <c r="D117" s="73">
        <v>1001</v>
      </c>
      <c r="E117" s="20"/>
      <c r="F117" s="21">
        <f t="shared" ref="F117:F126" si="8">E117*3</f>
        <v>0</v>
      </c>
      <c r="G117" s="38"/>
      <c r="H117" s="22">
        <f t="shared" si="7"/>
        <v>0</v>
      </c>
    </row>
    <row r="118" spans="1:8" s="2" customFormat="1" ht="13.9" customHeight="1" x14ac:dyDescent="0.2">
      <c r="A118" s="9" t="s">
        <v>85</v>
      </c>
      <c r="B118" s="74">
        <v>301.73</v>
      </c>
      <c r="C118" s="74">
        <v>452.6</v>
      </c>
      <c r="D118" s="74">
        <v>754.33</v>
      </c>
      <c r="E118" s="6"/>
      <c r="F118" s="7">
        <f t="shared" si="8"/>
        <v>0</v>
      </c>
      <c r="G118" s="41"/>
      <c r="H118" s="8">
        <f t="shared" si="7"/>
        <v>0</v>
      </c>
    </row>
    <row r="119" spans="1:8" s="2" customFormat="1" ht="13.9" customHeight="1" x14ac:dyDescent="0.2">
      <c r="A119" s="9" t="s">
        <v>86</v>
      </c>
      <c r="B119" s="74">
        <v>300.77999999999997</v>
      </c>
      <c r="C119" s="74">
        <v>451.17</v>
      </c>
      <c r="D119" s="74">
        <v>751.95</v>
      </c>
      <c r="E119" s="6"/>
      <c r="F119" s="7">
        <f t="shared" si="8"/>
        <v>0</v>
      </c>
      <c r="G119" s="41"/>
      <c r="H119" s="8">
        <f t="shared" si="7"/>
        <v>0</v>
      </c>
    </row>
    <row r="120" spans="1:8" s="2" customFormat="1" ht="13.9" customHeight="1" x14ac:dyDescent="0.2">
      <c r="A120" s="9" t="s">
        <v>87</v>
      </c>
      <c r="B120" s="74">
        <v>338.03</v>
      </c>
      <c r="C120" s="74">
        <v>507.05</v>
      </c>
      <c r="D120" s="74">
        <v>845.08</v>
      </c>
      <c r="E120" s="6"/>
      <c r="F120" s="7">
        <f t="shared" si="8"/>
        <v>0</v>
      </c>
      <c r="G120" s="41"/>
      <c r="H120" s="8">
        <f t="shared" si="7"/>
        <v>0</v>
      </c>
    </row>
    <row r="121" spans="1:8" s="2" customFormat="1" ht="13.9" customHeight="1" thickBot="1" x14ac:dyDescent="0.25">
      <c r="A121" s="15" t="s">
        <v>88</v>
      </c>
      <c r="B121" s="56">
        <v>543.08000000000004</v>
      </c>
      <c r="C121" s="75">
        <v>814.62</v>
      </c>
      <c r="D121" s="56">
        <v>1357.7</v>
      </c>
      <c r="E121" s="16"/>
      <c r="F121" s="17">
        <f t="shared" si="8"/>
        <v>0</v>
      </c>
      <c r="G121" s="39"/>
      <c r="H121" s="18">
        <f t="shared" si="7"/>
        <v>0</v>
      </c>
    </row>
    <row r="122" spans="1:8" s="2" customFormat="1" ht="13.9" customHeight="1" x14ac:dyDescent="0.2">
      <c r="A122" s="90" t="s">
        <v>99</v>
      </c>
      <c r="B122" s="91"/>
      <c r="C122" s="91"/>
      <c r="D122" s="91"/>
      <c r="E122" s="30"/>
      <c r="F122" s="30"/>
      <c r="G122" s="43"/>
      <c r="H122" s="31"/>
    </row>
    <row r="123" spans="1:8" s="2" customFormat="1" ht="13.9" customHeight="1" x14ac:dyDescent="0.2">
      <c r="A123" s="95" t="s">
        <v>26</v>
      </c>
      <c r="B123" s="76" t="s">
        <v>27</v>
      </c>
      <c r="C123" s="97" t="s">
        <v>28</v>
      </c>
      <c r="D123" s="97" t="s">
        <v>29</v>
      </c>
      <c r="E123" s="23"/>
      <c r="F123" s="23"/>
      <c r="G123" s="45"/>
      <c r="H123" s="32"/>
    </row>
    <row r="124" spans="1:8" s="2" customFormat="1" ht="13.9" customHeight="1" thickBot="1" x14ac:dyDescent="0.25">
      <c r="A124" s="96"/>
      <c r="B124" s="77" t="s">
        <v>80</v>
      </c>
      <c r="C124" s="98"/>
      <c r="D124" s="98"/>
      <c r="E124" s="34"/>
      <c r="F124" s="34"/>
      <c r="G124" s="44"/>
      <c r="H124" s="35"/>
    </row>
    <row r="125" spans="1:8" s="2" customFormat="1" ht="13.9" customHeight="1" x14ac:dyDescent="0.2">
      <c r="A125" s="19" t="s">
        <v>89</v>
      </c>
      <c r="B125" s="73">
        <v>801.5</v>
      </c>
      <c r="C125" s="73">
        <v>1202.25</v>
      </c>
      <c r="D125" s="73">
        <v>2003.75</v>
      </c>
      <c r="E125" s="20"/>
      <c r="F125" s="21">
        <f t="shared" si="8"/>
        <v>0</v>
      </c>
      <c r="G125" s="38"/>
      <c r="H125" s="22">
        <f t="shared" si="7"/>
        <v>0</v>
      </c>
    </row>
    <row r="126" spans="1:8" s="2" customFormat="1" ht="13.9" customHeight="1" thickBot="1" x14ac:dyDescent="0.25">
      <c r="A126" s="15" t="s">
        <v>90</v>
      </c>
      <c r="B126" s="56">
        <v>218.68</v>
      </c>
      <c r="C126" s="56">
        <v>328.02</v>
      </c>
      <c r="D126" s="56">
        <v>546.70000000000005</v>
      </c>
      <c r="E126" s="16"/>
      <c r="F126" s="17">
        <f t="shared" si="8"/>
        <v>0</v>
      </c>
      <c r="G126" s="39"/>
      <c r="H126" s="18">
        <f t="shared" si="7"/>
        <v>0</v>
      </c>
    </row>
    <row r="127" spans="1:8" s="2" customFormat="1" ht="13.9" customHeight="1" x14ac:dyDescent="0.2">
      <c r="A127" s="90" t="s">
        <v>100</v>
      </c>
      <c r="B127" s="91"/>
      <c r="C127" s="91"/>
      <c r="D127" s="91"/>
      <c r="E127" s="30"/>
      <c r="F127" s="30"/>
      <c r="G127" s="43"/>
      <c r="H127" s="31"/>
    </row>
    <row r="128" spans="1:8" s="2" customFormat="1" ht="13.9" customHeight="1" x14ac:dyDescent="0.2">
      <c r="A128" s="95" t="s">
        <v>26</v>
      </c>
      <c r="B128" s="76" t="s">
        <v>27</v>
      </c>
      <c r="C128" s="97" t="s">
        <v>28</v>
      </c>
      <c r="D128" s="97" t="s">
        <v>29</v>
      </c>
      <c r="E128" s="23"/>
      <c r="F128" s="23"/>
      <c r="G128" s="45"/>
      <c r="H128" s="32"/>
    </row>
    <row r="129" spans="1:8" s="2" customFormat="1" ht="13.9" customHeight="1" thickBot="1" x14ac:dyDescent="0.25">
      <c r="A129" s="96"/>
      <c r="B129" s="77" t="s">
        <v>80</v>
      </c>
      <c r="C129" s="98"/>
      <c r="D129" s="98"/>
      <c r="E129" s="34"/>
      <c r="F129" s="34"/>
      <c r="G129" s="44"/>
      <c r="H129" s="35"/>
    </row>
    <row r="130" spans="1:8" s="2" customFormat="1" ht="13.9" customHeight="1" x14ac:dyDescent="0.2">
      <c r="A130" s="19" t="s">
        <v>101</v>
      </c>
      <c r="B130" s="73">
        <v>4500</v>
      </c>
      <c r="C130" s="73">
        <v>1800</v>
      </c>
      <c r="D130" s="73">
        <v>6300</v>
      </c>
      <c r="E130" s="20"/>
      <c r="F130" s="21">
        <f t="shared" ref="F130:F131" si="9">E130*3</f>
        <v>0</v>
      </c>
      <c r="G130" s="38"/>
      <c r="H130" s="22">
        <f t="shared" ref="H130:H131" si="10">G130*C130</f>
        <v>0</v>
      </c>
    </row>
    <row r="131" spans="1:8" s="2" customFormat="1" ht="13.9" customHeight="1" thickBot="1" x14ac:dyDescent="0.25">
      <c r="A131" s="15" t="s">
        <v>112</v>
      </c>
      <c r="B131" s="56">
        <v>5700</v>
      </c>
      <c r="C131" s="56">
        <v>1800</v>
      </c>
      <c r="D131" s="56">
        <v>7500</v>
      </c>
      <c r="E131" s="16"/>
      <c r="F131" s="17">
        <f t="shared" si="9"/>
        <v>0</v>
      </c>
      <c r="G131" s="39"/>
      <c r="H131" s="18">
        <f t="shared" si="10"/>
        <v>0</v>
      </c>
    </row>
    <row r="132" spans="1:8" s="2" customFormat="1" ht="13.9" customHeight="1" x14ac:dyDescent="0.2">
      <c r="A132" s="90" t="s">
        <v>102</v>
      </c>
      <c r="B132" s="91"/>
      <c r="C132" s="91"/>
      <c r="D132" s="91"/>
      <c r="E132" s="30"/>
      <c r="F132" s="30"/>
      <c r="G132" s="43"/>
      <c r="H132" s="31"/>
    </row>
    <row r="133" spans="1:8" s="2" customFormat="1" ht="13.9" customHeight="1" x14ac:dyDescent="0.2">
      <c r="A133" s="95" t="s">
        <v>26</v>
      </c>
      <c r="B133" s="76"/>
      <c r="C133" s="97"/>
      <c r="D133" s="97" t="s">
        <v>105</v>
      </c>
      <c r="E133" s="23"/>
      <c r="F133" s="23"/>
      <c r="G133" s="45"/>
      <c r="H133" s="32"/>
    </row>
    <row r="134" spans="1:8" s="2" customFormat="1" ht="13.9" customHeight="1" thickBot="1" x14ac:dyDescent="0.25">
      <c r="A134" s="96"/>
      <c r="B134" s="77"/>
      <c r="C134" s="98"/>
      <c r="D134" s="98"/>
      <c r="E134" s="34"/>
      <c r="F134" s="34"/>
      <c r="G134" s="44"/>
      <c r="H134" s="35"/>
    </row>
    <row r="135" spans="1:8" s="2" customFormat="1" ht="33" customHeight="1" x14ac:dyDescent="0.2">
      <c r="A135" s="83" t="s">
        <v>103</v>
      </c>
      <c r="B135" s="83"/>
      <c r="C135" s="83"/>
      <c r="D135" s="64">
        <v>2500</v>
      </c>
      <c r="E135" s="20"/>
      <c r="F135" s="21">
        <f t="shared" ref="F135:F136" si="11">E135*3</f>
        <v>0</v>
      </c>
      <c r="G135" s="38"/>
      <c r="H135" s="22">
        <f t="shared" ref="H135:H136" si="12">G135*C135</f>
        <v>0</v>
      </c>
    </row>
    <row r="136" spans="1:8" s="2" customFormat="1" ht="33" customHeight="1" x14ac:dyDescent="0.2">
      <c r="A136" s="87" t="s">
        <v>104</v>
      </c>
      <c r="B136" s="87"/>
      <c r="C136" s="87"/>
      <c r="D136" s="66">
        <v>750</v>
      </c>
      <c r="E136" s="6"/>
      <c r="F136" s="7">
        <f t="shared" si="11"/>
        <v>0</v>
      </c>
      <c r="G136" s="41"/>
      <c r="H136" s="8">
        <f t="shared" si="12"/>
        <v>0</v>
      </c>
    </row>
    <row r="137" spans="1:8" s="2" customFormat="1" ht="33" customHeight="1" x14ac:dyDescent="0.2">
      <c r="A137" s="87" t="s">
        <v>106</v>
      </c>
      <c r="B137" s="87"/>
      <c r="C137" s="87"/>
      <c r="D137" s="78">
        <v>750</v>
      </c>
      <c r="E137" s="6"/>
      <c r="F137" s="7">
        <f t="shared" ref="F137:F142" si="13">E137*3</f>
        <v>0</v>
      </c>
      <c r="G137" s="41"/>
      <c r="H137" s="8">
        <f t="shared" si="7"/>
        <v>0</v>
      </c>
    </row>
    <row r="138" spans="1:8" s="2" customFormat="1" ht="33" customHeight="1" x14ac:dyDescent="0.2">
      <c r="A138" s="87" t="s">
        <v>107</v>
      </c>
      <c r="B138" s="87"/>
      <c r="C138" s="87"/>
      <c r="D138" s="78">
        <v>750</v>
      </c>
      <c r="E138" s="6"/>
      <c r="F138" s="7">
        <f t="shared" si="13"/>
        <v>0</v>
      </c>
      <c r="G138" s="41"/>
      <c r="H138" s="8">
        <f t="shared" si="7"/>
        <v>0</v>
      </c>
    </row>
    <row r="139" spans="1:8" s="2" customFormat="1" ht="33" customHeight="1" x14ac:dyDescent="0.2">
      <c r="A139" s="87" t="s">
        <v>108</v>
      </c>
      <c r="B139" s="87"/>
      <c r="C139" s="87"/>
      <c r="D139" s="78">
        <v>750</v>
      </c>
      <c r="E139" s="6"/>
      <c r="F139" s="7">
        <f t="shared" si="13"/>
        <v>0</v>
      </c>
      <c r="G139" s="41"/>
      <c r="H139" s="8">
        <f t="shared" si="7"/>
        <v>0</v>
      </c>
    </row>
    <row r="140" spans="1:8" s="2" customFormat="1" ht="33" customHeight="1" x14ac:dyDescent="0.2">
      <c r="A140" s="87" t="s">
        <v>109</v>
      </c>
      <c r="B140" s="87"/>
      <c r="C140" s="87"/>
      <c r="D140" s="78">
        <v>750</v>
      </c>
      <c r="E140" s="6"/>
      <c r="F140" s="7">
        <f t="shared" si="13"/>
        <v>0</v>
      </c>
      <c r="G140" s="41"/>
      <c r="H140" s="8">
        <f t="shared" si="7"/>
        <v>0</v>
      </c>
    </row>
    <row r="141" spans="1:8" s="2" customFormat="1" ht="33" customHeight="1" x14ac:dyDescent="0.2">
      <c r="A141" s="87" t="s">
        <v>110</v>
      </c>
      <c r="B141" s="87"/>
      <c r="C141" s="87"/>
      <c r="D141" s="78">
        <v>750</v>
      </c>
      <c r="E141" s="6"/>
      <c r="F141" s="7">
        <f t="shared" si="13"/>
        <v>0</v>
      </c>
      <c r="G141" s="41"/>
      <c r="H141" s="8">
        <f t="shared" si="7"/>
        <v>0</v>
      </c>
    </row>
    <row r="142" spans="1:8" s="2" customFormat="1" ht="33" customHeight="1" x14ac:dyDescent="0.2">
      <c r="A142" s="87" t="s">
        <v>111</v>
      </c>
      <c r="B142" s="87"/>
      <c r="C142" s="87"/>
      <c r="D142" s="78">
        <v>750</v>
      </c>
      <c r="E142" s="6"/>
      <c r="F142" s="7">
        <f t="shared" si="13"/>
        <v>0</v>
      </c>
      <c r="G142" s="41"/>
      <c r="H142" s="8">
        <f t="shared" si="7"/>
        <v>0</v>
      </c>
    </row>
    <row r="143" spans="1:8" ht="13.9" customHeight="1" x14ac:dyDescent="0.25"/>
    <row r="144" spans="1:8" ht="0" hidden="1" customHeight="1" x14ac:dyDescent="0.3"/>
  </sheetData>
  <sheetProtection algorithmName="SHA-512" hashValue="hukGawCC6FlhSldiy4hQh4SDsi8f9GBbbfP8DaWuTfDHfyi5A3c78q/Sd1bH2Vvn6sciG4yrKDLBZjhrPKbrvg==" saltValue="/AUNieuR8DFCcUjKYMpPmg==" spinCount="100000" sheet="1" objects="1" scenarios="1"/>
  <mergeCells count="61">
    <mergeCell ref="A142:C142"/>
    <mergeCell ref="A137:C137"/>
    <mergeCell ref="A138:C138"/>
    <mergeCell ref="A139:C139"/>
    <mergeCell ref="A140:C140"/>
    <mergeCell ref="A141:C141"/>
    <mergeCell ref="A133:A134"/>
    <mergeCell ref="C133:C134"/>
    <mergeCell ref="D133:D134"/>
    <mergeCell ref="A135:C135"/>
    <mergeCell ref="A136:C136"/>
    <mergeCell ref="A127:D127"/>
    <mergeCell ref="A128:A129"/>
    <mergeCell ref="C128:C129"/>
    <mergeCell ref="D128:D129"/>
    <mergeCell ref="A132:D132"/>
    <mergeCell ref="A87:A88"/>
    <mergeCell ref="C87:C88"/>
    <mergeCell ref="D87:D88"/>
    <mergeCell ref="A106:D106"/>
    <mergeCell ref="A28:B28"/>
    <mergeCell ref="A86:D86"/>
    <mergeCell ref="A29:B29"/>
    <mergeCell ref="A122:D122"/>
    <mergeCell ref="A123:A124"/>
    <mergeCell ref="C123:C124"/>
    <mergeCell ref="D123:D124"/>
    <mergeCell ref="A114:D114"/>
    <mergeCell ref="A115:A116"/>
    <mergeCell ref="C115:C116"/>
    <mergeCell ref="D115:D116"/>
    <mergeCell ref="G2:G3"/>
    <mergeCell ref="H2:H3"/>
    <mergeCell ref="A1:H1"/>
    <mergeCell ref="A30:D30"/>
    <mergeCell ref="A5:B5"/>
    <mergeCell ref="A4:B4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2:D3"/>
    <mergeCell ref="A7:B7"/>
    <mergeCell ref="A6:B6"/>
    <mergeCell ref="A8:B8"/>
    <mergeCell ref="F2:F3"/>
    <mergeCell ref="A18:B18"/>
    <mergeCell ref="A17:B17"/>
    <mergeCell ref="A11:B11"/>
    <mergeCell ref="A10:B10"/>
    <mergeCell ref="A9:B9"/>
    <mergeCell ref="A12:B12"/>
    <mergeCell ref="A16:B16"/>
    <mergeCell ref="A15:B15"/>
    <mergeCell ref="A14:B14"/>
    <mergeCell ref="A13:B13"/>
  </mergeCells>
  <conditionalFormatting sqref="G1 G4:G142">
    <cfRule type="cellIs" dxfId="0" priority="1" operator="greaterThan">
      <formula>0</formula>
    </cfRule>
  </conditionalFormatting>
  <dataValidations count="1">
    <dataValidation errorStyle="information" showErrorMessage="1" errorTitle="inserir somemte números" promptTitle="Inserir somente números" sqref="G1:G142"/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Proc HPP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pc</cp:lastModifiedBy>
  <cp:lastPrinted>2023-03-20T04:09:04Z</cp:lastPrinted>
  <dcterms:created xsi:type="dcterms:W3CDTF">2023-03-17T04:25:21Z</dcterms:created>
  <dcterms:modified xsi:type="dcterms:W3CDTF">2024-03-11T19:20:30Z</dcterms:modified>
</cp:coreProperties>
</file>